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BANCO DE DADOS\SERIE DE DADOS\DADOS ABERTOS\BARCAS\"/>
    </mc:Choice>
  </mc:AlternateContent>
  <bookViews>
    <workbookView xWindow="0" yWindow="0" windowWidth="28800" windowHeight="10275"/>
  </bookViews>
  <sheets>
    <sheet name="GASTOS_BARC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3" l="1"/>
  <c r="K21" i="3"/>
  <c r="J21" i="3"/>
  <c r="I21" i="3"/>
  <c r="H21" i="3"/>
  <c r="G21" i="3"/>
  <c r="F21" i="3"/>
  <c r="E21" i="3"/>
  <c r="D21" i="3"/>
  <c r="C21" i="3"/>
  <c r="B21" i="3"/>
  <c r="K8" i="3"/>
  <c r="K6" i="3" s="1"/>
  <c r="J8" i="3"/>
  <c r="J6" i="3" s="1"/>
  <c r="I8" i="3"/>
  <c r="I6" i="3" s="1"/>
  <c r="H8" i="3"/>
  <c r="H6" i="3" s="1"/>
  <c r="G8" i="3"/>
  <c r="G6" i="3" s="1"/>
  <c r="F8" i="3"/>
  <c r="F6" i="3" s="1"/>
  <c r="E8" i="3"/>
  <c r="E6" i="3" s="1"/>
  <c r="D8" i="3"/>
  <c r="D6" i="3" s="1"/>
  <c r="C8" i="3"/>
  <c r="C6" i="3" s="1"/>
  <c r="B8" i="3"/>
  <c r="B6" i="3"/>
</calcChain>
</file>

<file path=xl/sharedStrings.xml><?xml version="1.0" encoding="utf-8"?>
<sst xmlns="http://schemas.openxmlformats.org/spreadsheetml/2006/main" count="33" uniqueCount="31">
  <si>
    <t>Concessionária CCR Barcas - Linhas Aquaviárias</t>
  </si>
  <si>
    <t>Ano</t>
  </si>
  <si>
    <t>Notas:</t>
  </si>
  <si>
    <t>Fonte: Concessionária CCR Barcas - Balancetes Contábeis e Demonstrações Financeiras Auditadas.</t>
  </si>
  <si>
    <t>1 - Dados sujeitos à revisão e posterior alteração.</t>
  </si>
  <si>
    <t>Tabela 4 - Custos e Despesas brutas anuais, segundo tipos de custos e despesas em valores correntes ( R$ mil ) - 2015 - 2023</t>
  </si>
  <si>
    <t>Despesas e custos</t>
  </si>
  <si>
    <t>Total dos custos e despesas</t>
  </si>
  <si>
    <t>Custos dos serviços prestados</t>
  </si>
  <si>
    <t>Total custos dos serviços prestados</t>
  </si>
  <si>
    <t>Custo de Construção</t>
  </si>
  <si>
    <t>Depreciação e Amortização</t>
  </si>
  <si>
    <t>Serviços</t>
  </si>
  <si>
    <t>Custo com Pessoal</t>
  </si>
  <si>
    <t>Materiais, Equipamentos e Veículos</t>
  </si>
  <si>
    <t>Energia Elétrica</t>
  </si>
  <si>
    <t>Água</t>
  </si>
  <si>
    <t>Seguros</t>
  </si>
  <si>
    <t>Alugueis e Condomínios</t>
  </si>
  <si>
    <t>Outros</t>
  </si>
  <si>
    <t>Despesas gerais e administrativas</t>
  </si>
  <si>
    <t>Total das despesas gerais e administrativas</t>
  </si>
  <si>
    <t>Despesa com Pessoal</t>
  </si>
  <si>
    <t>Materiais, equipamentos e veículos</t>
  </si>
  <si>
    <t>Depreciação e amortização</t>
  </si>
  <si>
    <t>Reversão/ constituição da provisão para riscos cíveis, trabalhistas, previdenciários e tributários</t>
  </si>
  <si>
    <t>Despesas legais e judiciais</t>
  </si>
  <si>
    <t>Impostos, taxas e despesas de cartório</t>
  </si>
  <si>
    <t>Contribuições a sindicatos e associações de classe</t>
  </si>
  <si>
    <t>Provisão de perda esperada - contas a receber</t>
  </si>
  <si>
    <t>Indenização Trabalhista e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</si>
</sst>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;[Black]\-#,##0"/>
    <numFmt numFmtId="166" formatCode="#,##0;[Red]\-#,##0;\-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7" fillId="0" borderId="0" xfId="3" applyFont="1"/>
    <xf numFmtId="0" fontId="4" fillId="0" borderId="0" xfId="1" applyFont="1"/>
    <xf numFmtId="0" fontId="8" fillId="0" borderId="0" xfId="3" applyFont="1"/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3" fillId="4" borderId="0" xfId="3" applyFont="1" applyFill="1" applyAlignment="1">
      <alignment vertical="center" wrapText="1"/>
    </xf>
    <xf numFmtId="3" fontId="3" fillId="4" borderId="0" xfId="3" applyNumberFormat="1" applyFont="1" applyFill="1" applyAlignment="1">
      <alignment horizontal="right" vertical="center" wrapText="1"/>
    </xf>
    <xf numFmtId="165" fontId="8" fillId="4" borderId="0" xfId="3" applyNumberFormat="1" applyFont="1" applyFill="1" applyAlignment="1">
      <alignment horizontal="right" vertical="center"/>
    </xf>
    <xf numFmtId="0" fontId="3" fillId="3" borderId="0" xfId="3" applyFont="1" applyFill="1" applyAlignment="1">
      <alignment horizontal="left" vertical="center" wrapText="1" indent="1"/>
    </xf>
    <xf numFmtId="0" fontId="3" fillId="3" borderId="0" xfId="3" applyFont="1" applyFill="1" applyAlignment="1">
      <alignment horizontal="right" vertical="center" wrapText="1"/>
    </xf>
    <xf numFmtId="165" fontId="2" fillId="3" borderId="0" xfId="3" applyNumberFormat="1" applyFont="1" applyFill="1" applyAlignment="1">
      <alignment horizontal="right" vertical="center"/>
    </xf>
    <xf numFmtId="0" fontId="3" fillId="2" borderId="0" xfId="3" applyFont="1" applyFill="1" applyAlignment="1">
      <alignment horizontal="left" vertical="center" wrapText="1" indent="3"/>
    </xf>
    <xf numFmtId="3" fontId="3" fillId="2" borderId="0" xfId="3" applyNumberFormat="1" applyFont="1" applyFill="1" applyAlignment="1">
      <alignment horizontal="right" vertical="center" wrapText="1"/>
    </xf>
    <xf numFmtId="165" fontId="8" fillId="2" borderId="0" xfId="3" applyNumberFormat="1" applyFont="1" applyFill="1" applyAlignment="1">
      <alignment horizontal="right" vertical="center"/>
    </xf>
    <xf numFmtId="166" fontId="7" fillId="5" borderId="0" xfId="3" applyNumberFormat="1" applyFont="1" applyFill="1" applyAlignment="1">
      <alignment horizontal="right" vertical="center"/>
    </xf>
    <xf numFmtId="0" fontId="7" fillId="0" borderId="0" xfId="3" applyFont="1" applyAlignment="1">
      <alignment horizontal="left" vertical="center" wrapText="1" indent="4"/>
    </xf>
    <xf numFmtId="0" fontId="7" fillId="0" borderId="0" xfId="3" applyFont="1" applyAlignment="1">
      <alignment horizontal="right" vertical="center" wrapText="1"/>
    </xf>
    <xf numFmtId="165" fontId="7" fillId="0" borderId="0" xfId="3" applyNumberFormat="1" applyFont="1" applyAlignment="1">
      <alignment horizontal="right" vertical="center"/>
    </xf>
    <xf numFmtId="0" fontId="7" fillId="0" borderId="0" xfId="3" applyFont="1" applyBorder="1"/>
    <xf numFmtId="166" fontId="7" fillId="5" borderId="0" xfId="3" applyNumberFormat="1" applyFont="1" applyFill="1" applyBorder="1" applyAlignment="1">
      <alignment horizontal="right" vertical="center"/>
    </xf>
    <xf numFmtId="0" fontId="7" fillId="0" borderId="5" xfId="3" applyFont="1" applyBorder="1"/>
    <xf numFmtId="166" fontId="7" fillId="5" borderId="5" xfId="3" applyNumberFormat="1" applyFont="1" applyFill="1" applyBorder="1" applyAlignment="1">
      <alignment horizontal="right" vertical="center"/>
    </xf>
    <xf numFmtId="0" fontId="9" fillId="0" borderId="0" xfId="3" applyFont="1"/>
    <xf numFmtId="0" fontId="6" fillId="0" borderId="0" xfId="3" applyFont="1" applyAlignment="1">
      <alignment horizontal="center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5" xf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zoomScaleNormal="100" workbookViewId="0">
      <selection activeCell="A13" sqref="A12:A13"/>
    </sheetView>
  </sheetViews>
  <sheetFormatPr defaultColWidth="8" defaultRowHeight="15" x14ac:dyDescent="0.25"/>
  <cols>
    <col min="1" max="1" width="66.125" style="1" bestFit="1" customWidth="1"/>
    <col min="2" max="11" width="12.125" style="1" customWidth="1"/>
    <col min="12" max="16384" width="8" style="1"/>
  </cols>
  <sheetData>
    <row r="1" spans="1:11" ht="18.75" x14ac:dyDescent="0.3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.75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27" t="s">
        <v>6</v>
      </c>
      <c r="B4" s="4"/>
      <c r="C4" s="28" t="s">
        <v>1</v>
      </c>
      <c r="D4" s="29"/>
      <c r="E4" s="29"/>
      <c r="F4" s="29"/>
      <c r="G4" s="29"/>
      <c r="H4" s="29"/>
      <c r="I4" s="29"/>
      <c r="J4" s="29"/>
      <c r="K4" s="29"/>
    </row>
    <row r="5" spans="1:11" x14ac:dyDescent="0.25">
      <c r="A5" s="27"/>
      <c r="B5" s="5">
        <v>2024</v>
      </c>
      <c r="C5" s="5">
        <v>2023</v>
      </c>
      <c r="D5" s="6">
        <v>2022</v>
      </c>
      <c r="E5" s="5">
        <v>2021</v>
      </c>
      <c r="F5" s="6">
        <v>2020</v>
      </c>
      <c r="G5" s="6">
        <v>2019</v>
      </c>
      <c r="H5" s="6">
        <v>2018</v>
      </c>
      <c r="I5" s="6">
        <v>2017</v>
      </c>
      <c r="J5" s="6">
        <v>2016</v>
      </c>
      <c r="K5" s="7">
        <v>2015</v>
      </c>
    </row>
    <row r="6" spans="1:11" x14ac:dyDescent="0.25">
      <c r="A6" s="8" t="s">
        <v>7</v>
      </c>
      <c r="B6" s="9">
        <f>B8+B21</f>
        <v>305294</v>
      </c>
      <c r="C6" s="9">
        <f>C8+C21</f>
        <v>231746</v>
      </c>
      <c r="D6" s="9">
        <f>D8+D21</f>
        <v>232261</v>
      </c>
      <c r="E6" s="9">
        <f>E8+E21</f>
        <v>145193</v>
      </c>
      <c r="F6" s="10">
        <f t="shared" ref="F6:K6" si="0">F8+F21</f>
        <v>160168</v>
      </c>
      <c r="G6" s="10">
        <f t="shared" si="0"/>
        <v>203977</v>
      </c>
      <c r="H6" s="10">
        <f t="shared" si="0"/>
        <v>201859</v>
      </c>
      <c r="I6" s="10">
        <f t="shared" si="0"/>
        <v>186940</v>
      </c>
      <c r="J6" s="10">
        <f t="shared" si="0"/>
        <v>184430</v>
      </c>
      <c r="K6" s="10">
        <f t="shared" si="0"/>
        <v>223157</v>
      </c>
    </row>
    <row r="7" spans="1:11" x14ac:dyDescent="0.25">
      <c r="A7" s="11" t="s">
        <v>8</v>
      </c>
      <c r="B7" s="11"/>
      <c r="C7" s="11"/>
      <c r="D7" s="11"/>
      <c r="E7" s="12"/>
      <c r="F7" s="13"/>
      <c r="G7" s="13"/>
      <c r="H7" s="13"/>
      <c r="I7" s="13"/>
      <c r="J7" s="13"/>
      <c r="K7" s="13"/>
    </row>
    <row r="8" spans="1:11" x14ac:dyDescent="0.25">
      <c r="A8" s="14" t="s">
        <v>9</v>
      </c>
      <c r="B8" s="15">
        <f t="shared" ref="B8:K8" si="1">SUM(B9:B18)</f>
        <v>253874</v>
      </c>
      <c r="C8" s="15">
        <f t="shared" si="1"/>
        <v>209538</v>
      </c>
      <c r="D8" s="15">
        <f t="shared" si="1"/>
        <v>188309</v>
      </c>
      <c r="E8" s="15">
        <f t="shared" si="1"/>
        <v>114665</v>
      </c>
      <c r="F8" s="16">
        <f t="shared" si="1"/>
        <v>130477</v>
      </c>
      <c r="G8" s="16">
        <f t="shared" si="1"/>
        <v>173848</v>
      </c>
      <c r="H8" s="16">
        <f t="shared" si="1"/>
        <v>163189</v>
      </c>
      <c r="I8" s="16">
        <f t="shared" si="1"/>
        <v>152153</v>
      </c>
      <c r="J8" s="16">
        <f t="shared" si="1"/>
        <v>154105</v>
      </c>
      <c r="K8" s="16">
        <f t="shared" si="1"/>
        <v>183745</v>
      </c>
    </row>
    <row r="9" spans="1:11" x14ac:dyDescent="0.25">
      <c r="A9" s="1" t="s">
        <v>10</v>
      </c>
      <c r="B9" s="17">
        <v>0</v>
      </c>
      <c r="C9" s="17">
        <v>451</v>
      </c>
      <c r="D9" s="17">
        <v>439</v>
      </c>
      <c r="E9" s="17">
        <v>131</v>
      </c>
      <c r="F9" s="17">
        <v>115</v>
      </c>
      <c r="G9" s="17">
        <v>369</v>
      </c>
      <c r="H9" s="17">
        <v>0</v>
      </c>
      <c r="I9" s="17">
        <v>1</v>
      </c>
      <c r="J9" s="17">
        <v>474</v>
      </c>
      <c r="K9" s="17">
        <v>9734</v>
      </c>
    </row>
    <row r="10" spans="1:11" x14ac:dyDescent="0.25">
      <c r="A10" s="1" t="s">
        <v>11</v>
      </c>
      <c r="B10" s="17">
        <v>987</v>
      </c>
      <c r="C10" s="17">
        <v>4228</v>
      </c>
      <c r="D10" s="17">
        <v>17986</v>
      </c>
      <c r="E10" s="17">
        <v>19065</v>
      </c>
      <c r="F10" s="17">
        <v>20754</v>
      </c>
      <c r="G10" s="17">
        <v>28858</v>
      </c>
      <c r="H10" s="17">
        <v>31316</v>
      </c>
      <c r="I10" s="17">
        <v>24985</v>
      </c>
      <c r="J10" s="17">
        <v>25147</v>
      </c>
      <c r="K10" s="17">
        <v>25427</v>
      </c>
    </row>
    <row r="11" spans="1:11" x14ac:dyDescent="0.25">
      <c r="A11" s="1" t="s">
        <v>12</v>
      </c>
      <c r="B11" s="17">
        <v>38151</v>
      </c>
      <c r="C11" s="17">
        <v>27581</v>
      </c>
      <c r="D11" s="17">
        <v>15334</v>
      </c>
      <c r="E11" s="17">
        <v>9035</v>
      </c>
      <c r="F11" s="17">
        <v>9365</v>
      </c>
      <c r="G11" s="17">
        <v>7334</v>
      </c>
      <c r="H11" s="17">
        <v>7369</v>
      </c>
      <c r="I11" s="17">
        <v>8447</v>
      </c>
      <c r="J11" s="17">
        <v>7145</v>
      </c>
      <c r="K11" s="17">
        <v>10442</v>
      </c>
    </row>
    <row r="12" spans="1:11" x14ac:dyDescent="0.25">
      <c r="A12" s="1" t="s">
        <v>13</v>
      </c>
      <c r="B12" s="17">
        <v>118853</v>
      </c>
      <c r="C12" s="17">
        <v>88719</v>
      </c>
      <c r="D12" s="17">
        <v>84861</v>
      </c>
      <c r="E12" s="17">
        <v>50865</v>
      </c>
      <c r="F12" s="17">
        <v>57418</v>
      </c>
      <c r="G12" s="17">
        <v>74683</v>
      </c>
      <c r="H12" s="17">
        <v>71779</v>
      </c>
      <c r="I12" s="17">
        <v>69734</v>
      </c>
      <c r="J12" s="17">
        <v>74591</v>
      </c>
      <c r="K12" s="17">
        <v>78364</v>
      </c>
    </row>
    <row r="13" spans="1:11" x14ac:dyDescent="0.25">
      <c r="A13" s="1" t="s">
        <v>14</v>
      </c>
      <c r="B13" s="17">
        <v>84533</v>
      </c>
      <c r="C13" s="17">
        <v>76384</v>
      </c>
      <c r="D13" s="17">
        <v>61543</v>
      </c>
      <c r="E13" s="17">
        <v>34211</v>
      </c>
      <c r="F13" s="17">
        <v>33559</v>
      </c>
      <c r="G13" s="17">
        <v>56045</v>
      </c>
      <c r="H13" s="17">
        <v>36694</v>
      </c>
      <c r="I13" s="17">
        <v>32735</v>
      </c>
      <c r="J13" s="17">
        <v>28166</v>
      </c>
      <c r="K13" s="17">
        <v>34665</v>
      </c>
    </row>
    <row r="14" spans="1:11" x14ac:dyDescent="0.25">
      <c r="A14" s="1" t="s">
        <v>15</v>
      </c>
      <c r="B14" s="17">
        <v>3699</v>
      </c>
      <c r="C14" s="17">
        <v>3312</v>
      </c>
      <c r="D14" s="17">
        <v>3030</v>
      </c>
      <c r="E14" s="17">
        <v>3526</v>
      </c>
      <c r="F14" s="17">
        <v>3292</v>
      </c>
      <c r="G14" s="17">
        <v>3867</v>
      </c>
      <c r="H14" s="17">
        <v>3383</v>
      </c>
      <c r="I14" s="17">
        <v>3196</v>
      </c>
      <c r="J14" s="17">
        <v>3146</v>
      </c>
      <c r="K14" s="17">
        <v>2803</v>
      </c>
    </row>
    <row r="15" spans="1:11" x14ac:dyDescent="0.25">
      <c r="A15" s="1" t="s">
        <v>16</v>
      </c>
      <c r="B15" s="17">
        <v>1572</v>
      </c>
      <c r="C15" s="17">
        <v>1123</v>
      </c>
      <c r="D15" s="17">
        <v>907</v>
      </c>
      <c r="E15" s="17">
        <v>896</v>
      </c>
      <c r="F15" s="17">
        <v>1312</v>
      </c>
      <c r="G15" s="17">
        <v>2013</v>
      </c>
      <c r="H15" s="17">
        <v>2284</v>
      </c>
      <c r="I15" s="17">
        <v>2838</v>
      </c>
      <c r="J15" s="17">
        <v>1782</v>
      </c>
      <c r="K15" s="17">
        <v>1399</v>
      </c>
    </row>
    <row r="16" spans="1:11" x14ac:dyDescent="0.25">
      <c r="A16" s="1" t="s">
        <v>17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1902</v>
      </c>
      <c r="I16" s="17">
        <v>2217</v>
      </c>
      <c r="J16" s="17">
        <v>3335</v>
      </c>
      <c r="K16" s="17">
        <v>2332</v>
      </c>
    </row>
    <row r="17" spans="1:11" x14ac:dyDescent="0.25">
      <c r="A17" s="1" t="s">
        <v>18</v>
      </c>
      <c r="B17" s="17">
        <v>0</v>
      </c>
      <c r="C17" s="17">
        <v>0</v>
      </c>
      <c r="D17" s="17">
        <v>0</v>
      </c>
      <c r="E17" s="17">
        <v>0</v>
      </c>
      <c r="F17" s="17">
        <v>136</v>
      </c>
      <c r="G17" s="17">
        <v>155</v>
      </c>
      <c r="H17" s="17">
        <v>3452</v>
      </c>
      <c r="I17" s="17">
        <v>3024</v>
      </c>
      <c r="J17" s="17">
        <v>1249</v>
      </c>
      <c r="K17" s="17">
        <v>7837</v>
      </c>
    </row>
    <row r="18" spans="1:11" x14ac:dyDescent="0.25">
      <c r="A18" s="1" t="s">
        <v>19</v>
      </c>
      <c r="B18" s="17">
        <v>6079</v>
      </c>
      <c r="C18" s="17">
        <v>7740</v>
      </c>
      <c r="D18" s="17">
        <v>4209</v>
      </c>
      <c r="E18" s="17">
        <v>-3064</v>
      </c>
      <c r="F18" s="17">
        <v>4526</v>
      </c>
      <c r="G18" s="17">
        <v>524</v>
      </c>
      <c r="H18" s="17">
        <v>5010</v>
      </c>
      <c r="I18" s="17">
        <v>4976</v>
      </c>
      <c r="J18" s="17">
        <v>9070</v>
      </c>
      <c r="K18" s="17">
        <v>10742</v>
      </c>
    </row>
    <row r="19" spans="1:11" x14ac:dyDescent="0.25">
      <c r="A19" s="18"/>
      <c r="B19" s="18"/>
      <c r="C19" s="18"/>
      <c r="D19" s="18"/>
      <c r="E19" s="19"/>
      <c r="F19" s="20"/>
      <c r="G19" s="20"/>
      <c r="H19" s="20"/>
      <c r="I19" s="20"/>
      <c r="J19" s="20"/>
      <c r="K19" s="20"/>
    </row>
    <row r="20" spans="1:11" x14ac:dyDescent="0.25">
      <c r="A20" s="11" t="s">
        <v>20</v>
      </c>
      <c r="B20" s="11"/>
      <c r="C20" s="11"/>
      <c r="D20" s="11"/>
      <c r="E20" s="12"/>
      <c r="F20" s="13"/>
      <c r="G20" s="13"/>
      <c r="H20" s="13"/>
      <c r="I20" s="13"/>
      <c r="J20" s="13"/>
      <c r="K20" s="13"/>
    </row>
    <row r="21" spans="1:11" x14ac:dyDescent="0.25">
      <c r="A21" s="14" t="s">
        <v>21</v>
      </c>
      <c r="B21" s="15">
        <f t="shared" ref="B21:K21" si="2">SUM(B22:B32)</f>
        <v>51420</v>
      </c>
      <c r="C21" s="15">
        <f t="shared" si="2"/>
        <v>22208</v>
      </c>
      <c r="D21" s="15">
        <f t="shared" si="2"/>
        <v>43952</v>
      </c>
      <c r="E21" s="15">
        <f t="shared" si="2"/>
        <v>30528</v>
      </c>
      <c r="F21" s="15">
        <f t="shared" si="2"/>
        <v>29691</v>
      </c>
      <c r="G21" s="15">
        <f t="shared" si="2"/>
        <v>30129</v>
      </c>
      <c r="H21" s="15">
        <f t="shared" si="2"/>
        <v>38670</v>
      </c>
      <c r="I21" s="15">
        <f t="shared" si="2"/>
        <v>34787</v>
      </c>
      <c r="J21" s="15">
        <f t="shared" si="2"/>
        <v>30325</v>
      </c>
      <c r="K21" s="15">
        <f t="shared" si="2"/>
        <v>39412</v>
      </c>
    </row>
    <row r="22" spans="1:11" x14ac:dyDescent="0.25">
      <c r="A22" s="21" t="s">
        <v>22</v>
      </c>
      <c r="B22" s="21">
        <v>20190</v>
      </c>
      <c r="C22" s="22">
        <v>17463</v>
      </c>
      <c r="D22" s="22">
        <v>24689</v>
      </c>
      <c r="E22" s="22">
        <v>7009</v>
      </c>
      <c r="F22" s="22">
        <v>8114</v>
      </c>
      <c r="G22" s="22">
        <v>8934</v>
      </c>
      <c r="H22" s="22">
        <v>20846</v>
      </c>
      <c r="I22" s="22">
        <v>9346</v>
      </c>
      <c r="J22" s="22">
        <v>9249</v>
      </c>
      <c r="K22" s="22">
        <v>9109</v>
      </c>
    </row>
    <row r="23" spans="1:11" x14ac:dyDescent="0.25">
      <c r="A23" s="21" t="s">
        <v>12</v>
      </c>
      <c r="B23" s="21">
        <v>12106</v>
      </c>
      <c r="C23" s="22">
        <v>11158</v>
      </c>
      <c r="D23" s="22">
        <v>9834</v>
      </c>
      <c r="E23" s="22">
        <v>14388</v>
      </c>
      <c r="F23" s="22">
        <v>14087</v>
      </c>
      <c r="G23" s="22">
        <v>13523</v>
      </c>
      <c r="H23" s="22">
        <v>13567</v>
      </c>
      <c r="I23" s="22">
        <v>13689</v>
      </c>
      <c r="J23" s="22">
        <v>13888</v>
      </c>
      <c r="K23" s="22">
        <v>14269</v>
      </c>
    </row>
    <row r="24" spans="1:11" x14ac:dyDescent="0.25">
      <c r="A24" s="21" t="s">
        <v>23</v>
      </c>
      <c r="B24" s="21">
        <v>1389</v>
      </c>
      <c r="C24" s="22">
        <v>1424</v>
      </c>
      <c r="D24" s="22">
        <v>744</v>
      </c>
      <c r="E24" s="22">
        <v>921</v>
      </c>
      <c r="F24" s="22">
        <v>750</v>
      </c>
      <c r="G24" s="22">
        <v>649</v>
      </c>
      <c r="H24" s="22">
        <v>546</v>
      </c>
      <c r="I24" s="22">
        <v>599</v>
      </c>
      <c r="J24" s="22">
        <v>599</v>
      </c>
      <c r="K24" s="22">
        <v>708</v>
      </c>
    </row>
    <row r="25" spans="1:11" x14ac:dyDescent="0.25">
      <c r="A25" s="21" t="s">
        <v>24</v>
      </c>
      <c r="B25" s="21">
        <v>0</v>
      </c>
      <c r="C25" s="22">
        <v>14</v>
      </c>
      <c r="D25" s="22">
        <v>88</v>
      </c>
      <c r="E25" s="22">
        <v>89</v>
      </c>
      <c r="F25" s="22">
        <v>89</v>
      </c>
      <c r="G25" s="22">
        <v>86</v>
      </c>
      <c r="H25" s="22">
        <v>436</v>
      </c>
      <c r="I25" s="22">
        <v>99</v>
      </c>
      <c r="J25" s="22">
        <v>104</v>
      </c>
      <c r="K25" s="22">
        <v>794</v>
      </c>
    </row>
    <row r="26" spans="1:11" x14ac:dyDescent="0.25">
      <c r="A26" s="21" t="s">
        <v>25</v>
      </c>
      <c r="B26" s="21">
        <v>2349</v>
      </c>
      <c r="C26" s="22">
        <v>-20072</v>
      </c>
      <c r="D26" s="22">
        <v>-1608</v>
      </c>
      <c r="E26" s="22">
        <v>4607</v>
      </c>
      <c r="F26" s="22">
        <v>4338</v>
      </c>
      <c r="G26" s="22">
        <v>2568</v>
      </c>
      <c r="H26" s="22">
        <v>626</v>
      </c>
      <c r="I26" s="22">
        <v>7805</v>
      </c>
      <c r="J26" s="22">
        <v>1853</v>
      </c>
      <c r="K26" s="22">
        <v>4040</v>
      </c>
    </row>
    <row r="27" spans="1:11" x14ac:dyDescent="0.25">
      <c r="A27" s="21" t="s">
        <v>26</v>
      </c>
      <c r="B27" s="21">
        <v>674</v>
      </c>
      <c r="C27" s="22">
        <v>0</v>
      </c>
      <c r="D27" s="22">
        <v>6514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1:11" x14ac:dyDescent="0.25">
      <c r="A28" s="21" t="s">
        <v>27</v>
      </c>
      <c r="B28" s="21">
        <v>0</v>
      </c>
      <c r="C28" s="22">
        <v>0</v>
      </c>
      <c r="D28" s="22">
        <v>0</v>
      </c>
      <c r="E28" s="22">
        <v>0</v>
      </c>
      <c r="F28" s="22">
        <v>303</v>
      </c>
      <c r="G28" s="22">
        <v>577</v>
      </c>
      <c r="H28" s="22">
        <v>723</v>
      </c>
      <c r="I28" s="22">
        <v>421</v>
      </c>
      <c r="J28" s="22">
        <v>2512</v>
      </c>
      <c r="K28" s="22">
        <v>2936</v>
      </c>
    </row>
    <row r="29" spans="1:11" x14ac:dyDescent="0.25">
      <c r="A29" s="21" t="s">
        <v>28</v>
      </c>
      <c r="B29" s="21">
        <v>0</v>
      </c>
      <c r="C29" s="22">
        <v>0</v>
      </c>
      <c r="D29" s="22">
        <v>0</v>
      </c>
      <c r="E29" s="22">
        <v>64</v>
      </c>
      <c r="F29" s="22">
        <v>584</v>
      </c>
      <c r="G29" s="22">
        <v>175</v>
      </c>
      <c r="H29" s="22">
        <v>476</v>
      </c>
      <c r="I29" s="22">
        <v>583</v>
      </c>
      <c r="J29" s="22">
        <v>0</v>
      </c>
      <c r="K29" s="22">
        <v>0</v>
      </c>
    </row>
    <row r="30" spans="1:11" x14ac:dyDescent="0.25">
      <c r="A30" s="21" t="s">
        <v>29</v>
      </c>
      <c r="B30" s="21">
        <v>0</v>
      </c>
      <c r="C30" s="22">
        <v>0</v>
      </c>
      <c r="D30" s="22">
        <v>0</v>
      </c>
      <c r="E30" s="22">
        <v>0</v>
      </c>
      <c r="F30" s="22">
        <v>-22</v>
      </c>
      <c r="G30" s="22">
        <v>22</v>
      </c>
      <c r="H30" s="22">
        <v>-14</v>
      </c>
      <c r="I30" s="22">
        <v>-178</v>
      </c>
      <c r="J30" s="22">
        <v>0</v>
      </c>
      <c r="K30" s="22">
        <v>0</v>
      </c>
    </row>
    <row r="31" spans="1:11" x14ac:dyDescent="0.25">
      <c r="A31" s="21" t="s">
        <v>30</v>
      </c>
      <c r="B31" s="21">
        <v>8064</v>
      </c>
      <c r="C31" s="22">
        <v>9349</v>
      </c>
      <c r="D31" s="22">
        <v>1590</v>
      </c>
      <c r="E31" s="22">
        <v>2560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x14ac:dyDescent="0.25">
      <c r="A32" s="21" t="s">
        <v>19</v>
      </c>
      <c r="B32" s="21">
        <f>1254+409+397+605+3983</f>
        <v>6648</v>
      </c>
      <c r="C32" s="22">
        <v>2872</v>
      </c>
      <c r="D32" s="22">
        <v>2101</v>
      </c>
      <c r="E32" s="22">
        <v>890</v>
      </c>
      <c r="F32" s="22">
        <v>1448</v>
      </c>
      <c r="G32" s="22">
        <v>3595</v>
      </c>
      <c r="H32" s="22">
        <v>1464</v>
      </c>
      <c r="I32" s="22">
        <v>2423</v>
      </c>
      <c r="J32" s="22">
        <v>2120</v>
      </c>
      <c r="K32" s="22">
        <v>7556</v>
      </c>
    </row>
    <row r="33" spans="1:11" x14ac:dyDescent="0.25">
      <c r="A33" s="23"/>
      <c r="B33" s="23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25">
      <c r="A34" s="2" t="s">
        <v>3</v>
      </c>
      <c r="B34" s="2"/>
      <c r="C34" s="2"/>
      <c r="D34" s="2"/>
      <c r="E34" s="2"/>
    </row>
    <row r="35" spans="1:11" x14ac:dyDescent="0.25">
      <c r="A35" s="2" t="s">
        <v>2</v>
      </c>
      <c r="B35" s="2"/>
      <c r="C35" s="2"/>
      <c r="D35" s="2"/>
      <c r="E35" s="25"/>
    </row>
    <row r="36" spans="1:11" x14ac:dyDescent="0.25">
      <c r="A36" s="2" t="s">
        <v>4</v>
      </c>
      <c r="B36" s="2"/>
      <c r="C36" s="2"/>
    </row>
  </sheetData>
  <mergeCells count="4">
    <mergeCell ref="A1:K1"/>
    <mergeCell ref="A2:K2"/>
    <mergeCell ref="A4:A5"/>
    <mergeCell ref="C4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fitToHeight="10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GASTOS_BARCAS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Vinicius Vale dos Santos</dc:creator>
  <cp:lastModifiedBy>Gustavo Vinicius Vale dos Santos</cp:lastModifiedBy>
  <dcterms:created xsi:type="dcterms:W3CDTF">2025-08-27T12:37:47Z</dcterms:created>
  <dcterms:modified xsi:type="dcterms:W3CDTF">2025-08-27T12:41:39Z</dcterms:modified>
</cp:coreProperties>
</file>