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nferreira\Desktop\"/>
    </mc:Choice>
  </mc:AlternateContent>
  <bookViews>
    <workbookView xWindow="0" yWindow="0" windowWidth="28800" windowHeight="12210" tabRatio="379"/>
  </bookViews>
  <sheets>
    <sheet name="Contratos vigentes" sheetId="4" r:id="rId1"/>
  </sheets>
  <definedNames>
    <definedName name="_xlnm._FilterDatabase" localSheetId="0" hidden="1">'Contratos vigentes'!$A$1:$O$5</definedName>
    <definedName name="CONTRATADA" localSheetId="0">#REF!</definedName>
    <definedName name="CONTRATADA">#REF!</definedName>
    <definedName name="GESTOR" localSheetId="0">#REF!</definedName>
    <definedName name="GESTOR">#REF!</definedName>
    <definedName name="STATUSKG">#REF!</definedName>
    <definedName name="TIPO">#REF!</definedName>
    <definedName name="_xlnm.Print_Titles" localSheetId="0">'Contratos vigentes'!$1:$1</definedName>
    <definedName name="Z_08F1C301_7B23_462D_876D_06D09A9BC8A4_.wvu.FilterData" localSheetId="0" hidden="1">'Contratos vigentes'!$A$1:$M$5</definedName>
    <definedName name="Z_0A7E79AB_0F60_4D2D_B654_BBD79215023D_.wvu.FilterData" localSheetId="0" hidden="1">'Contratos vigentes'!$A$1:$M$5</definedName>
    <definedName name="Z_1B30BF18_C9B4_4288_BC7F_A0561CDC093B_.wvu.FilterData" localSheetId="0" hidden="1">'Contratos vigentes'!$A$1:$M$5</definedName>
    <definedName name="Z_21920861_511F_4596_86F5_70B364D949D7_.wvu.FilterData" localSheetId="0" hidden="1">'Contratos vigentes'!$A$1:$M$5</definedName>
    <definedName name="Z_256876EB_6609_45B3_9995_3D1C0943D0BA_.wvu.Cols" localSheetId="0" hidden="1">'Contratos vigentes'!#REF!</definedName>
    <definedName name="Z_256876EB_6609_45B3_9995_3D1C0943D0BA_.wvu.FilterData" localSheetId="0" hidden="1">'Contratos vigentes'!$A$1:$M$5</definedName>
    <definedName name="Z_2D242FD6_A68A_4FCB_9400_804113B3334C_.wvu.FilterData" localSheetId="0" hidden="1">'Contratos vigentes'!$A$1:$M$5</definedName>
    <definedName name="Z_30DD6D32_FAAC_411A_AE00_F76D3ABEBB99_.wvu.FilterData" localSheetId="0" hidden="1">'Contratos vigentes'!$A$1:$M$5</definedName>
    <definedName name="Z_363E8543_5B7A_4B49_B1C9_2CE11CB4D56F_.wvu.FilterData" localSheetId="0" hidden="1">'Contratos vigentes'!$A$1:$M$5</definedName>
    <definedName name="Z_3724BA87_CEC2_4C1A_A3DC_F12A74CDE7DD_.wvu.FilterData" localSheetId="0" hidden="1">'Contratos vigentes'!$A$1:$M$5</definedName>
    <definedName name="Z_38A5F9B6_E403_4115_ABE8_D91E19D8FD28_.wvu.FilterData" localSheetId="0" hidden="1">'Contratos vigentes'!$A$1:$M$5</definedName>
    <definedName name="Z_38B3FB58_0027_48DD_9A26_AF0A2FCE0EFD_.wvu.FilterData" localSheetId="0" hidden="1">'Contratos vigentes'!$A$1:$M$5</definedName>
    <definedName name="Z_40ECDA5F_83A7_44B1_97DB_F2F938431364_.wvu.FilterData" localSheetId="0" hidden="1">'Contratos vigentes'!$A$1:$M$5</definedName>
    <definedName name="Z_4B09CCF4_9AAC_4C85_913E_36763EE464C2_.wvu.FilterData" localSheetId="0" hidden="1">'Contratos vigentes'!$A$1:$M$5</definedName>
    <definedName name="Z_4D9DAF45_2487_4C76_B8E1_213ED81CE4D0_.wvu.FilterData" localSheetId="0" hidden="1">'Contratos vigentes'!$A$1:$M$5</definedName>
    <definedName name="Z_4F28BE0B_4C68_4CFC_A73E_71B770F3D3DB_.wvu.FilterData" localSheetId="0" hidden="1">'Contratos vigentes'!$A$1:$M$5</definedName>
    <definedName name="Z_5F91D7E0_0A26_4BB0_B282_F34F56EBCA24_.wvu.FilterData" localSheetId="0" hidden="1">'Contratos vigentes'!$A$1:$M$5</definedName>
    <definedName name="Z_618F89EC_5429_4544_9568_6F6C909D523A_.wvu.Cols" localSheetId="0" hidden="1">'Contratos vigentes'!#REF!</definedName>
    <definedName name="Z_618F89EC_5429_4544_9568_6F6C909D523A_.wvu.FilterData" localSheetId="0" hidden="1">'Contratos vigentes'!$A$1:$M$5</definedName>
    <definedName name="Z_618F89EC_5429_4544_9568_6F6C909D523A_.wvu.PrintTitles" localSheetId="0" hidden="1">'Contratos vigentes'!$1:$1</definedName>
    <definedName name="Z_68CCDF16_6B35_499D_B4C1_DB2027DF7BC3_.wvu.FilterData" localSheetId="0" hidden="1">'Contratos vigentes'!$A$1:$M$5</definedName>
    <definedName name="Z_705B08DB_2B6A_4D5C_89FD_404123E82028_.wvu.FilterData" localSheetId="0" hidden="1">'Contratos vigentes'!$A$1:$M$5</definedName>
    <definedName name="Z_72185296_19DE_4E3E_9F1A_F04D56C49171_.wvu.FilterData" localSheetId="0" hidden="1">'Contratos vigentes'!$A$1:$M$5</definedName>
    <definedName name="Z_79314BB1_C72E_4653_AD5F_C1963282C65A_.wvu.FilterData" localSheetId="0" hidden="1">'Contratos vigentes'!$A$1:$M$5</definedName>
    <definedName name="Z_79314BB1_C72E_4653_AD5F_C1963282C65A_.wvu.PrintTitles" localSheetId="0" hidden="1">'Contratos vigentes'!$1:$1</definedName>
    <definedName name="Z_7EDBBC88_1A1F_4DC7_8D93_7F0C6EB81509_.wvu.FilterData" localSheetId="0" hidden="1">'Contratos vigentes'!$A$1:$M$5</definedName>
    <definedName name="Z_858A96CD_7993_4737_8E1B_D18D95FF3DB8_.wvu.FilterData" localSheetId="0" hidden="1">'Contratos vigentes'!$A$1:$M$5</definedName>
    <definedName name="Z_868AD1AD_9AFC_4C6A_80CC_BC95F54127E1_.wvu.FilterData" localSheetId="0" hidden="1">'Contratos vigentes'!$A$1:$M$5</definedName>
    <definedName name="Z_88A16427_149A_4F82_8D30_DFEDDAFD622C_.wvu.Cols" localSheetId="0" hidden="1">'Contratos vigentes'!$H:$I,'Contratos vigentes'!$K:$L,'Contratos vigentes'!#REF!</definedName>
    <definedName name="Z_88A16427_149A_4F82_8D30_DFEDDAFD622C_.wvu.FilterData" localSheetId="0" hidden="1">'Contratos vigentes'!$A$1:$M$5</definedName>
    <definedName name="Z_88A16427_149A_4F82_8D30_DFEDDAFD622C_.wvu.PrintTitles" localSheetId="0" hidden="1">'Contratos vigentes'!$1:$1</definedName>
    <definedName name="Z_8D726195_195C_466B_A970_11F9D4FEF82D_.wvu.FilterData" localSheetId="0" hidden="1">'Contratos vigentes'!$A$1:$M$5</definedName>
    <definedName name="Z_98BADCCC_3065_42C0_BD39_C7913E5AEDE8_.wvu.FilterData" localSheetId="0" hidden="1">'Contratos vigentes'!$A$1:$M$5</definedName>
    <definedName name="Z_9C26C60C_D79F_4C52_8DE6_41281CBEC6E3_.wvu.FilterData" localSheetId="0" hidden="1">'Contratos vigentes'!$A$1:$M$5</definedName>
    <definedName name="Z_A2E7FFAE_AABA_4BF4_A27E_BED77AA43A94_.wvu.FilterData" localSheetId="0" hidden="1">'Contratos vigentes'!$A$1:$M$5</definedName>
    <definedName name="Z_AEEF4385_9C93_4231_BA72_D2CAAE56D4BE_.wvu.FilterData" localSheetId="0" hidden="1">'Contratos vigentes'!$A$1:$M$5</definedName>
    <definedName name="Z_AFE4B7C7_6CA3_400B_9A9C_98F0B848FD70_.wvu.FilterData" localSheetId="0" hidden="1">'Contratos vigentes'!$A$1:$M$5</definedName>
    <definedName name="Z_B76E1B83_241B_4CE4_A4D3_96DE6B0E64B6_.wvu.FilterData" localSheetId="0" hidden="1">'Contratos vigentes'!$A$1:$M$5</definedName>
    <definedName name="Z_BB5D4CE0_DB2E_423B_8542_11AC60F7BD57_.wvu.Cols" localSheetId="0" hidden="1">'Contratos vigentes'!#REF!</definedName>
    <definedName name="Z_BB5D4CE0_DB2E_423B_8542_11AC60F7BD57_.wvu.FilterData" localSheetId="0" hidden="1">'Contratos vigentes'!$A$1:$M$5</definedName>
    <definedName name="Z_BB5D4CE0_DB2E_423B_8542_11AC60F7BD57_.wvu.PrintTitles" localSheetId="0" hidden="1">'Contratos vigentes'!$1:$1</definedName>
    <definedName name="Z_BC10ED32_AE36_4077_8868_A441EEB7AA9A_.wvu.FilterData" localSheetId="0" hidden="1">'Contratos vigentes'!$A$1:$M$5</definedName>
    <definedName name="Z_CAFB3687_083A_4BBE_A336_18D881EC5C47_.wvu.FilterData" localSheetId="0" hidden="1">'Contratos vigentes'!$A$1:$M$5</definedName>
    <definedName name="Z_CC94A213_54B6_438E_B90F_0DD9C3B78393_.wvu.FilterData" localSheetId="0" hidden="1">'Contratos vigentes'!$A$1:$M$5</definedName>
    <definedName name="Z_D324F45C_1278_42C7_A11E_E760E306A563_.wvu.FilterData" localSheetId="0" hidden="1">'Contratos vigentes'!$A$1:$M$5</definedName>
    <definedName name="Z_E10A9899_52D2_4490_A9C9_3197694ADB02_.wvu.FilterData" localSheetId="0" hidden="1">'Contratos vigentes'!$A$1:$M$5</definedName>
    <definedName name="Z_E764EB2E_14F3_4B91_A6C9_AC3F8CDCDDD8_.wvu.FilterData" localSheetId="0" hidden="1">'Contratos vigentes'!$A$1:$M$5</definedName>
    <definedName name="Z_E85AA4FA_0E86_45B3_9DA4_5F7632B6BB79_.wvu.FilterData" localSheetId="0" hidden="1">'Contratos vigentes'!$A$1:$M$5</definedName>
    <definedName name="Z_E85AA4FA_0E86_45B3_9DA4_5F7632B6BB79_.wvu.PrintTitles" localSheetId="0" hidden="1">'Contratos vigentes'!$1:$1</definedName>
    <definedName name="Z_EE38C8D0_97FE_432A_9318_598D6DAC2684_.wvu.FilterData" localSheetId="0" hidden="1">'Contratos vigentes'!$A$1:$M$5</definedName>
    <definedName name="Z_F26F144D_9263_4910_BE3C_53A0F0752DF6_.wvu.FilterData" localSheetId="0" hidden="1">'Contratos vigentes'!$A$1:$M$5</definedName>
    <definedName name="Z_FC559BB9_2290_47E8_97C9_4D7D91CCBF52_.wvu.FilterData" localSheetId="0" hidden="1">'Contratos vigentes'!$A$1:$M$5</definedName>
  </definedNames>
  <calcPr calcId="162913"/>
  <customWorkbookViews>
    <customWorkbookView name="liana.lombardi - Modo de exibição pessoal" guid="{256876EB-6609-45B3-9995-3D1C0943D0BA}" mergeInterval="0" personalView="1" maximized="1" xWindow="1" yWindow="1" windowWidth="1020" windowHeight="547" activeSheetId="1"/>
    <customWorkbookView name="Fabiana.dias - Modo de exibição pessoal" guid="{88A16427-149A-4F82-8D30-DFEDDAFD622C}" mergeInterval="0" personalView="1" maximized="1" xWindow="1" yWindow="1" windowWidth="1016" windowHeight="462" activeSheetId="1"/>
    <customWorkbookView name="marco.silva - Modo de exibição pessoal" guid="{BB5D4CE0-DB2E-423B-8542-11AC60F7BD57}" mergeInterval="0" personalView="1" maximized="1" xWindow="1" yWindow="1" windowWidth="1020" windowHeight="548" activeSheetId="1"/>
    <customWorkbookView name="Mariana Monteiro Pereira Maia - Modo de exibição pessoal" guid="{705B08DB-2B6A-4D5C-89FD-404123E82028}" mergeInterval="0" personalView="1" maximized="1" xWindow="1" yWindow="1" windowWidth="1020" windowHeight="550" activeSheetId="1"/>
    <customWorkbookView name="Carlos.lucio - Modo de exibição pessoal" guid="{79314BB1-C72E-4653-AD5F-C1963282C65A}" mergeInterval="0" personalView="1" maximized="1" xWindow="1" yWindow="1" windowWidth="1276" windowHeight="575" activeSheetId="1"/>
    <customWorkbookView name="pedro.martinez - Modo de exibição pessoal" guid="{618F89EC-5429-4544-9568-6F6C909D523A}" mergeInterval="0" personalView="1" maximized="1" xWindow="1" yWindow="1" windowWidth="1020" windowHeight="550" activeSheetId="1"/>
    <customWorkbookView name="mariana.pereira - Modo de exibição pessoal" guid="{E85AA4FA-0E86-45B3-9DA4-5F7632B6BB79}" mergeInterval="0" personalView="1" maximized="1" xWindow="1" yWindow="1" windowWidth="1020" windowHeight="543" activeSheetId="1"/>
  </customWorkbookViews>
</workbook>
</file>

<file path=xl/calcChain.xml><?xml version="1.0" encoding="utf-8"?>
<calcChain xmlns="http://schemas.openxmlformats.org/spreadsheetml/2006/main">
  <c r="I10" i="4" l="1"/>
  <c r="I34" i="4" l="1"/>
  <c r="I29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9" i="4"/>
  <c r="I8" i="4"/>
  <c r="I7" i="4"/>
  <c r="I6" i="4"/>
  <c r="I5" i="4"/>
  <c r="I4" i="4"/>
  <c r="I3" i="4"/>
</calcChain>
</file>

<file path=xl/sharedStrings.xml><?xml version="1.0" encoding="utf-8"?>
<sst xmlns="http://schemas.openxmlformats.org/spreadsheetml/2006/main" count="306" uniqueCount="171">
  <si>
    <t>Cessão</t>
  </si>
  <si>
    <t>TIPO DE CONTRATO</t>
  </si>
  <si>
    <t>VALOR TOTAL</t>
  </si>
  <si>
    <t>VALOR MENSAL</t>
  </si>
  <si>
    <t>GESTOR</t>
  </si>
  <si>
    <t>CONTRATADA</t>
  </si>
  <si>
    <t>INÍCIO</t>
  </si>
  <si>
    <t>TÉRMINO</t>
  </si>
  <si>
    <t>UNIDADE GESTORA</t>
  </si>
  <si>
    <t>PUBLICAÇÃO</t>
  </si>
  <si>
    <t>ASSINATURA</t>
  </si>
  <si>
    <t>Aditivo</t>
  </si>
  <si>
    <t>PROCESSO N</t>
  </si>
  <si>
    <t>CONTRATO N</t>
  </si>
  <si>
    <t>Apostilamento</t>
  </si>
  <si>
    <t>Contrato</t>
  </si>
  <si>
    <t>OBJETO</t>
  </si>
  <si>
    <t>FISCAIS</t>
  </si>
  <si>
    <t>PORTARIA GESTOR</t>
  </si>
  <si>
    <t>2022/002</t>
  </si>
  <si>
    <t>ASTEC</t>
  </si>
  <si>
    <t>Prorrogação de prazo / reajuste de preços</t>
  </si>
  <si>
    <t>2021/001</t>
  </si>
  <si>
    <t>Prorrogação de prazo</t>
  </si>
  <si>
    <t>Thiago da Silva Bastos</t>
  </si>
  <si>
    <t>Dilson Correa Souza 
Alexandre Firmino Cardoso</t>
  </si>
  <si>
    <t>2022/003</t>
  </si>
  <si>
    <t xml:space="preserve">Prorrogação de prazo </t>
  </si>
  <si>
    <t>Dilson Correa Souza 
João Paulo Madureira Campos</t>
  </si>
  <si>
    <t>SEI-220008/000714/2021</t>
  </si>
  <si>
    <t>2021/004</t>
  </si>
  <si>
    <t>Green Card S/A Refeições Comércio e Serviços</t>
  </si>
  <si>
    <t>Emissão e entrega de cartões eletrônico nas modalidades refeição e alimentação</t>
  </si>
  <si>
    <t>SUPAD</t>
  </si>
  <si>
    <t>Portaria 376/2021 (25471662)</t>
  </si>
  <si>
    <t>Fátima Maria Carvalho Cardão</t>
  </si>
  <si>
    <t>Sônia Aparecida Guimarães Biage 
Jaime Silva Mendes dos Santos</t>
  </si>
  <si>
    <t>2022/001</t>
  </si>
  <si>
    <t>SEI-220008/001261/2022</t>
  </si>
  <si>
    <t>2023/006</t>
  </si>
  <si>
    <t>OI S.A. - Em Recuperação Judicial</t>
  </si>
  <si>
    <t>Prestação de serviço telefônico fixo comutado - STFC (fixo-fixo e fixo-móvel), nas modalidades Local, Longa Distância Nacional (LDN) e Longa Distância Internacional (LDI)</t>
  </si>
  <si>
    <t>Portaria 426/2023 (48434425)</t>
  </si>
  <si>
    <t>Renata Madeira Villar Palmier 
Dilson Correa Souza</t>
  </si>
  <si>
    <t>Laércio William Mello da Silva</t>
  </si>
  <si>
    <t>2021/003</t>
  </si>
  <si>
    <t>Claro S.A.</t>
  </si>
  <si>
    <t>Prestação de serviços de comunicação de dados de longa distância (WAN), conexão internet para rede governo e serviços complementares de tecnologia da informação e comunicação para o Governo do Estado do Rio de Janeiro</t>
  </si>
  <si>
    <t>Portaria 372/2021 (24795488)</t>
  </si>
  <si>
    <t>2023/002</t>
  </si>
  <si>
    <t>Imprensa Oficial do Estado do Rio de Janeiro</t>
  </si>
  <si>
    <t>SEI-220008/000269/2023</t>
  </si>
  <si>
    <t>2023/009</t>
  </si>
  <si>
    <t>XP On Consultoria Ltda.</t>
  </si>
  <si>
    <t>Fornecimento de 16 (dezesseis) licenças da Plataforma Zoom</t>
  </si>
  <si>
    <t>Renata Madeira Villar Palmier</t>
  </si>
  <si>
    <t>Jaime Silva Mendes dos Santos 
Carlos André da Silva Coutinho</t>
  </si>
  <si>
    <t>2023/013</t>
  </si>
  <si>
    <t>Locação de Veículos - Tipo Sedan Blindado</t>
  </si>
  <si>
    <t>APOSTILA</t>
  </si>
  <si>
    <t>SEI-220008/000130/2022</t>
  </si>
  <si>
    <t>Prestação de serviços continuados de limpeza, higienização e conservação predial, com fornecimento de materiais de limpeza e higiene e disponibilização de equipamentos, para atender às necessidades da AGETRANSP</t>
  </si>
  <si>
    <t>Portaria 401/2022 (37616543)</t>
  </si>
  <si>
    <t>2023/001</t>
  </si>
  <si>
    <t>SEI-220008/001396/2020</t>
  </si>
  <si>
    <t>Prátika Serviços e Logistica Ltda.</t>
  </si>
  <si>
    <t>Prestação de Serviço de Copeiragem – 02 (dois) copeiros (as), de natureza contínua, com a disponibilização da mão-de-obra e dos insumos</t>
  </si>
  <si>
    <t>Portaria 374/2021 (24796725)</t>
  </si>
  <si>
    <t>Jaime Silva Mendes dos Santos 
Ademir Lima Carvalho</t>
  </si>
  <si>
    <t>Reajuste Salários</t>
  </si>
  <si>
    <t>-</t>
  </si>
  <si>
    <t>Portaria 427/2023 (48683164)</t>
  </si>
  <si>
    <t>SEI-100007/000222/2023</t>
  </si>
  <si>
    <t>2023/016</t>
  </si>
  <si>
    <t>ARS Tecnologia Serviços e Consultoria Ltda.</t>
  </si>
  <si>
    <t>Plataforma de anonimização e gerenciamento de chaves criptográficas</t>
  </si>
  <si>
    <t>ASSTEC</t>
  </si>
  <si>
    <t>Portaria 482/2023 (661166769)</t>
  </si>
  <si>
    <t>SEI-100007/000273/2023</t>
  </si>
  <si>
    <t>2023/017</t>
  </si>
  <si>
    <t>Every TI Tecnologia &amp; Inovação Ltda.</t>
  </si>
  <si>
    <t>Subscrição de software de apoio na adequação às obrigações da Lei Geral de Proteção de Dados Pessoais - LGPD</t>
  </si>
  <si>
    <t>Portaria 483/2023 (66244831)</t>
  </si>
  <si>
    <t>SEI-100007/000075/2023</t>
  </si>
  <si>
    <t>2023/018</t>
  </si>
  <si>
    <t>CS Brasil Frotas S.A.</t>
  </si>
  <si>
    <t xml:space="preserve">Locação de Veículos de Serviços e Utilitários </t>
  </si>
  <si>
    <t>Haddad Rent a Car Locadora Ltda.</t>
  </si>
  <si>
    <t>SEI-220008/000895/2023</t>
  </si>
  <si>
    <t>Foco Serviços Especializados Ltda.</t>
  </si>
  <si>
    <t>E-12/010/222/2007</t>
  </si>
  <si>
    <t>Fundação Departamento de Estradas e Rodagem do Rio de Janeiro - DER-RJ</t>
  </si>
  <si>
    <t>2018/001</t>
  </si>
  <si>
    <t>Cessão de Uso do imóvel localizado na Av. Pres. Vargas nº. 1.100, 12º e 13º Andares</t>
  </si>
  <si>
    <t>S/Nº</t>
  </si>
  <si>
    <t>2019/002</t>
  </si>
  <si>
    <t>2008/002</t>
  </si>
  <si>
    <t>Reajuste do valor de aluguel</t>
  </si>
  <si>
    <t>SEI-150016/000093/2021</t>
  </si>
  <si>
    <t>Rafael Nascimento Ferreira</t>
  </si>
  <si>
    <t>2024/003</t>
  </si>
  <si>
    <t>12/02/224</t>
  </si>
  <si>
    <t>001/2024</t>
  </si>
  <si>
    <t>SEI-100007/000195/2023</t>
  </si>
  <si>
    <t>2024/001</t>
  </si>
  <si>
    <t>Prime Consultoria e Assessorial Empresarial Ltda.</t>
  </si>
  <si>
    <t>Gestão do abastecimento e fornecimento de combustíveis</t>
  </si>
  <si>
    <t>Portaria 513/2024 (75112107)</t>
  </si>
  <si>
    <t>Jaime Silva Mendes dos Santos
Rodrigo de Souza Pimentel</t>
  </si>
  <si>
    <t>SEI-100003/000080/2024</t>
  </si>
  <si>
    <t>2024/002</t>
  </si>
  <si>
    <t>Webtrip Agência de Viagens e Turismo Ltda.</t>
  </si>
  <si>
    <t>Agenciamento de viagens para aquisição de passagens aéreas e internacionais, compreendendo reserva, emissão, marcação, endosso, entrega de bilhetes, emissão de seguro de viagens e reserva de hoteis e traslado</t>
  </si>
  <si>
    <t>Portaria /2024 ()</t>
  </si>
  <si>
    <t>Deborah B. D.T. Menezes
Danielle Hortêncio da Silva</t>
  </si>
  <si>
    <t>SEI-100007/000314/2023</t>
  </si>
  <si>
    <t>Contratos Gov Sistemas Ltda.</t>
  </si>
  <si>
    <t>prestação de serviços de fornecimento de licenças de uso do software ContratosGov</t>
  </si>
  <si>
    <t>2024/004</t>
  </si>
  <si>
    <t xml:space="preserve">Fundação Getulio </t>
  </si>
  <si>
    <t>Prorrogação de prazo com aplicação de reajuste</t>
  </si>
  <si>
    <t>Rodrigo de Souza Pimentel  
Deborah B.D.T. Menezes</t>
  </si>
  <si>
    <t>DEPRH</t>
  </si>
  <si>
    <t>Portaria 531/2024 (86249016)</t>
  </si>
  <si>
    <t>Sônia Aparecida Guimarães Biage</t>
  </si>
  <si>
    <t>Danielle Hortêncio da Silva  
Deborah B.D.T. Menezes</t>
  </si>
  <si>
    <t>2024/005</t>
  </si>
  <si>
    <t>Max Move Comércio de Movéis e Transporte</t>
  </si>
  <si>
    <t>SEI-220008/000478/2023</t>
  </si>
  <si>
    <t>Prestação de serviços técnicos especializados de planejamento, organização e realização de concurso público</t>
  </si>
  <si>
    <t>SEI-100003/000955/2024</t>
  </si>
  <si>
    <t>Aquisição de mobiliário</t>
  </si>
  <si>
    <t>2024/006</t>
  </si>
  <si>
    <t>SEI-100003/001039/2024</t>
  </si>
  <si>
    <t>Serviços de Publicação de Matérias Legais da AGETRANSP</t>
  </si>
  <si>
    <t>007/2024</t>
  </si>
  <si>
    <t>SEI-220008/000366/2023</t>
  </si>
  <si>
    <t>Licenciamento de Uso do Banco de Dados denominado “FGVDADOS PREMIUM”</t>
  </si>
  <si>
    <t>FGV IBRE</t>
  </si>
  <si>
    <t>CAPET</t>
  </si>
  <si>
    <t>Prorrogação de prazo sem renuncia do reajuste</t>
  </si>
  <si>
    <t>Portaria 526/2024 (82077424)</t>
  </si>
  <si>
    <t>Rafael Garcia da Motta</t>
  </si>
  <si>
    <t>Eduardo Antônio de Lima              João Paulo Madureira Campos</t>
  </si>
  <si>
    <t>SCEXEC</t>
  </si>
  <si>
    <t>Portaria 545/2025 (90752295)</t>
  </si>
  <si>
    <t>Ana Beatriz Pereira</t>
  </si>
  <si>
    <t>Itala Zanazi Mello
Vanessa Ferreira Santos</t>
  </si>
  <si>
    <t>Minuta de Portaria (91046279)</t>
  </si>
  <si>
    <t>Felippe Ramos da Cás</t>
  </si>
  <si>
    <t>Sandra de Mattos Dias Valle
Claudionor de Almeida Geremias</t>
  </si>
  <si>
    <t>2025/001</t>
  </si>
  <si>
    <t>Portaria 533/2025 (84179500)</t>
  </si>
  <si>
    <t>2025/003</t>
  </si>
  <si>
    <t>Portaria 501/2023 (71673258)</t>
  </si>
  <si>
    <t>INDETERMINADO</t>
  </si>
  <si>
    <t>002/2025</t>
  </si>
  <si>
    <t>Portaria 525/2024 (82075742)</t>
  </si>
  <si>
    <t>Eduardo Antônio de Lima 
João Paulo Madureira Campos</t>
  </si>
  <si>
    <t>Portaria 577/2025 (104703339)</t>
  </si>
  <si>
    <t>Jaime Silva Mendes dos Santos 
André Coutinho</t>
  </si>
  <si>
    <t>Portaria 527/2025 (82199260)</t>
  </si>
  <si>
    <t>Portaria 576/2025 (104701465)</t>
  </si>
  <si>
    <t>Roberta Ramos Baltazar  
Danielle Hortêncio da Silva</t>
  </si>
  <si>
    <t>Portaria 578/2025 (104707113)</t>
  </si>
  <si>
    <t>Portaria 528/2024 (8224647)</t>
  </si>
  <si>
    <t>Portaria 575/2024 (104701465)</t>
  </si>
  <si>
    <t>SEI-100003/000425/2025</t>
  </si>
  <si>
    <t>001/2025</t>
  </si>
  <si>
    <t>CBD Bilhete Digital S/A</t>
  </si>
  <si>
    <t>Fornecimento de créditos eletrônicos de vale-transporte aos servidores da AGETRANSP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</si>
</sst>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R$&quot;\ #,##0.00;\-&quot;R$&quot;\ #,##0.00"/>
    <numFmt numFmtId="164" formatCode="dd\/mm\/yyyy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7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7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7" fontId="1" fillId="0" borderId="6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7" fontId="1" fillId="0" borderId="12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 wrapText="1"/>
    </xf>
    <xf numFmtId="49" fontId="3" fillId="0" borderId="1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7" fontId="1" fillId="0" borderId="13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49" fontId="3" fillId="0" borderId="16" xfId="0" applyNumberFormat="1" applyFont="1" applyFill="1" applyBorder="1" applyAlignment="1">
      <alignment horizontal="left" vertical="center" wrapText="1"/>
    </xf>
    <xf numFmtId="14" fontId="3" fillId="0" borderId="16" xfId="0" applyNumberFormat="1" applyFont="1" applyFill="1" applyBorder="1" applyAlignment="1">
      <alignment horizontal="center" vertical="center" wrapText="1"/>
    </xf>
    <xf numFmtId="14" fontId="1" fillId="0" borderId="16" xfId="0" applyNumberFormat="1" applyFont="1" applyFill="1" applyBorder="1" applyAlignment="1">
      <alignment horizontal="center" vertical="center" wrapText="1"/>
    </xf>
    <xf numFmtId="7" fontId="1" fillId="0" borderId="16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4" fontId="1" fillId="0" borderId="16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7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 wrapText="1"/>
    </xf>
    <xf numFmtId="49" fontId="3" fillId="0" borderId="19" xfId="0" applyNumberFormat="1" applyFont="1" applyFill="1" applyBorder="1" applyAlignment="1">
      <alignment horizontal="left" vertical="center" wrapText="1"/>
    </xf>
    <xf numFmtId="14" fontId="3" fillId="0" borderId="19" xfId="0" applyNumberFormat="1" applyFont="1" applyFill="1" applyBorder="1" applyAlignment="1">
      <alignment horizontal="center" vertical="center" wrapText="1"/>
    </xf>
    <xf numFmtId="14" fontId="1" fillId="0" borderId="19" xfId="0" applyNumberFormat="1" applyFont="1" applyFill="1" applyBorder="1" applyAlignment="1">
      <alignment horizontal="center" vertical="center" wrapText="1"/>
    </xf>
    <xf numFmtId="7" fontId="1" fillId="0" borderId="19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vertical="center" wrapText="1"/>
    </xf>
    <xf numFmtId="49" fontId="3" fillId="0" borderId="16" xfId="0" applyNumberFormat="1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49" fontId="3" fillId="0" borderId="13" xfId="0" applyNumberFormat="1" applyFont="1" applyFill="1" applyBorder="1" applyAlignment="1">
      <alignment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vertical="center" wrapText="1"/>
    </xf>
    <xf numFmtId="49" fontId="3" fillId="0" borderId="19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7" fontId="1" fillId="0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  <xf numFmtId="49" fontId="3" fillId="0" borderId="13" xfId="0" applyNumberFormat="1" applyFont="1" applyFill="1" applyBorder="1" applyAlignment="1">
      <alignment horizontal="left" vertical="center" wrapText="1"/>
    </xf>
    <xf numFmtId="14" fontId="1" fillId="0" borderId="2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topLeftCell="A37" zoomScaleNormal="100" workbookViewId="0">
      <pane xSplit="1" topLeftCell="B1" activePane="topRight" state="frozen"/>
      <selection pane="topRight" activeCell="H46" sqref="H46"/>
    </sheetView>
  </sheetViews>
  <sheetFormatPr defaultColWidth="9.140625" defaultRowHeight="12.75" x14ac:dyDescent="0.25"/>
  <cols>
    <col min="1" max="1" width="22.28515625" style="16" customWidth="1"/>
    <col min="2" max="2" width="14.42578125" style="17" bestFit="1" customWidth="1"/>
    <col min="3" max="3" width="21.7109375" style="16" customWidth="1"/>
    <col min="4" max="4" width="14.7109375" style="12" customWidth="1"/>
    <col min="5" max="5" width="25.28515625" style="18" customWidth="1"/>
    <col min="6" max="6" width="11" style="19" customWidth="1"/>
    <col min="7" max="7" width="10" style="19" customWidth="1"/>
    <col min="8" max="8" width="17" style="11" customWidth="1"/>
    <col min="9" max="9" width="13.5703125" style="11" customWidth="1"/>
    <col min="10" max="10" width="11.42578125" style="12" customWidth="1"/>
    <col min="11" max="11" width="10" style="12" customWidth="1"/>
    <col min="12" max="12" width="10" style="19" customWidth="1"/>
    <col min="13" max="13" width="20" style="12" customWidth="1"/>
    <col min="14" max="14" width="28" style="15" customWidth="1"/>
    <col min="15" max="15" width="31.28515625" style="13" customWidth="1"/>
    <col min="16" max="16384" width="9.140625" style="5"/>
  </cols>
  <sheetData>
    <row r="1" spans="1:15" s="14" customFormat="1" ht="26.25" thickBot="1" x14ac:dyDescent="0.3">
      <c r="A1" s="48" t="s">
        <v>12</v>
      </c>
      <c r="B1" s="49" t="s">
        <v>13</v>
      </c>
      <c r="C1" s="48" t="s">
        <v>5</v>
      </c>
      <c r="D1" s="48" t="s">
        <v>1</v>
      </c>
      <c r="E1" s="48" t="s">
        <v>16</v>
      </c>
      <c r="F1" s="50" t="s">
        <v>6</v>
      </c>
      <c r="G1" s="50" t="s">
        <v>7</v>
      </c>
      <c r="H1" s="51" t="s">
        <v>2</v>
      </c>
      <c r="I1" s="51" t="s">
        <v>3</v>
      </c>
      <c r="J1" s="48" t="s">
        <v>8</v>
      </c>
      <c r="K1" s="48" t="s">
        <v>9</v>
      </c>
      <c r="L1" s="50" t="s">
        <v>10</v>
      </c>
      <c r="M1" s="48" t="s">
        <v>18</v>
      </c>
      <c r="N1" s="48" t="s">
        <v>4</v>
      </c>
      <c r="O1" s="48" t="s">
        <v>17</v>
      </c>
    </row>
    <row r="2" spans="1:15" s="1" customFormat="1" ht="51" x14ac:dyDescent="0.2">
      <c r="A2" s="115" t="s">
        <v>29</v>
      </c>
      <c r="B2" s="28" t="s">
        <v>30</v>
      </c>
      <c r="C2" s="118" t="s">
        <v>31</v>
      </c>
      <c r="D2" s="29" t="s">
        <v>15</v>
      </c>
      <c r="E2" s="30" t="s">
        <v>32</v>
      </c>
      <c r="F2" s="31">
        <v>44526</v>
      </c>
      <c r="G2" s="32">
        <v>44890</v>
      </c>
      <c r="H2" s="33">
        <v>1382873.95</v>
      </c>
      <c r="I2" s="33">
        <v>115239.49</v>
      </c>
      <c r="J2" s="46" t="s">
        <v>33</v>
      </c>
      <c r="K2" s="34">
        <v>44526</v>
      </c>
      <c r="L2" s="32">
        <v>44504</v>
      </c>
      <c r="M2" s="107" t="s">
        <v>34</v>
      </c>
      <c r="N2" s="109" t="s">
        <v>35</v>
      </c>
      <c r="O2" s="35" t="s">
        <v>36</v>
      </c>
    </row>
    <row r="3" spans="1:15" s="1" customFormat="1" ht="25.5" customHeight="1" x14ac:dyDescent="0.2">
      <c r="A3" s="116"/>
      <c r="B3" s="8" t="s">
        <v>37</v>
      </c>
      <c r="C3" s="119"/>
      <c r="D3" s="4" t="s">
        <v>11</v>
      </c>
      <c r="E3" s="10" t="s">
        <v>27</v>
      </c>
      <c r="F3" s="3">
        <v>44891</v>
      </c>
      <c r="G3" s="3">
        <v>45255</v>
      </c>
      <c r="H3" s="20">
        <v>1922847.48</v>
      </c>
      <c r="I3" s="20">
        <f t="shared" ref="I3:I8" si="0">H3/12</f>
        <v>160237.29</v>
      </c>
      <c r="J3" s="2" t="s">
        <v>33</v>
      </c>
      <c r="K3" s="3">
        <v>44868</v>
      </c>
      <c r="L3" s="3">
        <v>44861</v>
      </c>
      <c r="M3" s="2" t="s">
        <v>34</v>
      </c>
      <c r="N3" s="72" t="s">
        <v>35</v>
      </c>
      <c r="O3" s="36" t="s">
        <v>36</v>
      </c>
    </row>
    <row r="4" spans="1:15" s="1" customFormat="1" ht="25.5" customHeight="1" x14ac:dyDescent="0.2">
      <c r="A4" s="116"/>
      <c r="B4" s="74" t="s">
        <v>19</v>
      </c>
      <c r="C4" s="119"/>
      <c r="D4" s="75" t="s">
        <v>11</v>
      </c>
      <c r="E4" s="89" t="s">
        <v>27</v>
      </c>
      <c r="F4" s="77">
        <v>45256</v>
      </c>
      <c r="G4" s="77">
        <v>45621</v>
      </c>
      <c r="H4" s="79">
        <v>1961427.6</v>
      </c>
      <c r="I4" s="79">
        <f t="shared" si="0"/>
        <v>163452.30000000002</v>
      </c>
      <c r="J4" s="80" t="s">
        <v>33</v>
      </c>
      <c r="K4" s="77">
        <v>45274</v>
      </c>
      <c r="L4" s="77">
        <v>45254</v>
      </c>
      <c r="M4" s="2"/>
      <c r="N4" s="82"/>
      <c r="O4" s="83"/>
    </row>
    <row r="5" spans="1:15" s="1" customFormat="1" ht="25.5" customHeight="1" thickBot="1" x14ac:dyDescent="0.25">
      <c r="A5" s="117"/>
      <c r="B5" s="37" t="s">
        <v>26</v>
      </c>
      <c r="C5" s="120"/>
      <c r="D5" s="38" t="s">
        <v>11</v>
      </c>
      <c r="E5" s="44" t="s">
        <v>27</v>
      </c>
      <c r="F5" s="39">
        <v>45622</v>
      </c>
      <c r="G5" s="39">
        <v>45986</v>
      </c>
      <c r="H5" s="41">
        <v>2051706.62</v>
      </c>
      <c r="I5" s="41">
        <f t="shared" si="0"/>
        <v>170975.55166666667</v>
      </c>
      <c r="J5" s="108" t="s">
        <v>122</v>
      </c>
      <c r="K5" s="39">
        <v>45617</v>
      </c>
      <c r="L5" s="39">
        <v>45609</v>
      </c>
      <c r="M5" s="108" t="s">
        <v>123</v>
      </c>
      <c r="N5" s="110" t="s">
        <v>124</v>
      </c>
      <c r="O5" s="100" t="s">
        <v>125</v>
      </c>
    </row>
    <row r="6" spans="1:15" ht="89.25" x14ac:dyDescent="0.25">
      <c r="A6" s="115" t="s">
        <v>38</v>
      </c>
      <c r="B6" s="28" t="s">
        <v>39</v>
      </c>
      <c r="C6" s="121" t="s">
        <v>40</v>
      </c>
      <c r="D6" s="29" t="s">
        <v>15</v>
      </c>
      <c r="E6" s="30" t="s">
        <v>41</v>
      </c>
      <c r="F6" s="31">
        <v>44995</v>
      </c>
      <c r="G6" s="32">
        <v>45360</v>
      </c>
      <c r="H6" s="33">
        <v>125204.63</v>
      </c>
      <c r="I6" s="33">
        <f t="shared" si="0"/>
        <v>10433.719166666668</v>
      </c>
      <c r="J6" s="121" t="s">
        <v>20</v>
      </c>
      <c r="K6" s="34">
        <v>44995</v>
      </c>
      <c r="L6" s="32">
        <v>44993</v>
      </c>
      <c r="M6" s="121" t="s">
        <v>42</v>
      </c>
      <c r="N6" s="121" t="s">
        <v>24</v>
      </c>
      <c r="O6" s="124" t="s">
        <v>43</v>
      </c>
    </row>
    <row r="7" spans="1:15" ht="25.5" customHeight="1" thickBot="1" x14ac:dyDescent="0.3">
      <c r="A7" s="116"/>
      <c r="B7" s="8" t="s">
        <v>102</v>
      </c>
      <c r="C7" s="122"/>
      <c r="D7" s="4" t="s">
        <v>11</v>
      </c>
      <c r="E7" s="9" t="s">
        <v>23</v>
      </c>
      <c r="F7" s="3">
        <v>45361</v>
      </c>
      <c r="G7" s="6">
        <v>45725</v>
      </c>
      <c r="H7" s="20">
        <v>130955.75</v>
      </c>
      <c r="I7" s="20">
        <f t="shared" si="0"/>
        <v>10912.979166666666</v>
      </c>
      <c r="J7" s="122"/>
      <c r="K7" s="42">
        <v>45365</v>
      </c>
      <c r="L7" s="40">
        <v>45361</v>
      </c>
      <c r="M7" s="122"/>
      <c r="N7" s="122"/>
      <c r="O7" s="125"/>
    </row>
    <row r="8" spans="1:15" ht="25.5" customHeight="1" thickBot="1" x14ac:dyDescent="0.3">
      <c r="A8" s="117"/>
      <c r="B8" s="52"/>
      <c r="C8" s="123"/>
      <c r="D8" s="53" t="s">
        <v>11</v>
      </c>
      <c r="E8" s="98" t="s">
        <v>23</v>
      </c>
      <c r="F8" s="87">
        <v>45726</v>
      </c>
      <c r="G8" s="56">
        <v>46090</v>
      </c>
      <c r="H8" s="54">
        <v>136505.13</v>
      </c>
      <c r="I8" s="54">
        <f t="shared" si="0"/>
        <v>11375.4275</v>
      </c>
      <c r="J8" s="123"/>
      <c r="K8" s="55">
        <v>45727</v>
      </c>
      <c r="L8" s="56">
        <v>45722</v>
      </c>
      <c r="M8" s="123"/>
      <c r="N8" s="123"/>
      <c r="O8" s="126"/>
    </row>
    <row r="9" spans="1:15" ht="127.5" x14ac:dyDescent="0.25">
      <c r="A9" s="115" t="s">
        <v>98</v>
      </c>
      <c r="B9" s="28" t="s">
        <v>45</v>
      </c>
      <c r="C9" s="121" t="s">
        <v>46</v>
      </c>
      <c r="D9" s="29" t="s">
        <v>15</v>
      </c>
      <c r="E9" s="30" t="s">
        <v>47</v>
      </c>
      <c r="F9" s="31">
        <v>44432</v>
      </c>
      <c r="G9" s="32">
        <v>45527</v>
      </c>
      <c r="H9" s="33">
        <v>268703.28000000003</v>
      </c>
      <c r="I9" s="33">
        <f>H9/36</f>
        <v>7463.9800000000005</v>
      </c>
      <c r="J9" s="107" t="s">
        <v>20</v>
      </c>
      <c r="K9" s="34">
        <v>44431</v>
      </c>
      <c r="L9" s="32">
        <v>44426</v>
      </c>
      <c r="M9" s="104" t="s">
        <v>48</v>
      </c>
      <c r="N9" s="101" t="s">
        <v>24</v>
      </c>
      <c r="O9" s="112" t="s">
        <v>25</v>
      </c>
    </row>
    <row r="10" spans="1:15" ht="25.5" x14ac:dyDescent="0.25">
      <c r="A10" s="116"/>
      <c r="B10" s="8" t="s">
        <v>102</v>
      </c>
      <c r="C10" s="122"/>
      <c r="D10" s="4" t="s">
        <v>11</v>
      </c>
      <c r="E10" s="9" t="s">
        <v>23</v>
      </c>
      <c r="F10" s="3">
        <v>45528</v>
      </c>
      <c r="G10" s="6">
        <v>45892</v>
      </c>
      <c r="H10" s="20">
        <v>89567.76</v>
      </c>
      <c r="I10" s="20">
        <f>H10/12</f>
        <v>7463.98</v>
      </c>
      <c r="J10" s="2" t="s">
        <v>20</v>
      </c>
      <c r="K10" s="7">
        <v>45530</v>
      </c>
      <c r="L10" s="6">
        <v>45527</v>
      </c>
      <c r="M10" s="2" t="s">
        <v>157</v>
      </c>
      <c r="N10" s="72" t="s">
        <v>142</v>
      </c>
      <c r="O10" s="36" t="s">
        <v>158</v>
      </c>
    </row>
    <row r="11" spans="1:15" ht="26.25" thickBot="1" x14ac:dyDescent="0.3">
      <c r="A11" s="117"/>
      <c r="B11" s="52" t="s">
        <v>156</v>
      </c>
      <c r="C11" s="123"/>
      <c r="D11" s="53" t="s">
        <v>11</v>
      </c>
      <c r="E11" s="98" t="s">
        <v>23</v>
      </c>
      <c r="F11" s="87">
        <v>45893</v>
      </c>
      <c r="G11" s="56">
        <v>46257</v>
      </c>
      <c r="H11" s="54">
        <v>98734.92</v>
      </c>
      <c r="I11" s="54">
        <f>H11/12</f>
        <v>8227.91</v>
      </c>
      <c r="J11" s="105" t="s">
        <v>20</v>
      </c>
      <c r="K11" s="55">
        <v>45895</v>
      </c>
      <c r="L11" s="56">
        <v>45890</v>
      </c>
      <c r="M11" s="108" t="s">
        <v>157</v>
      </c>
      <c r="N11" s="110" t="s">
        <v>142</v>
      </c>
      <c r="O11" s="100" t="s">
        <v>158</v>
      </c>
    </row>
    <row r="12" spans="1:15" ht="39" thickBot="1" x14ac:dyDescent="0.3">
      <c r="A12" s="113" t="s">
        <v>51</v>
      </c>
      <c r="B12" s="68" t="s">
        <v>52</v>
      </c>
      <c r="C12" s="45" t="s">
        <v>53</v>
      </c>
      <c r="D12" s="45" t="s">
        <v>15</v>
      </c>
      <c r="E12" s="69" t="s">
        <v>54</v>
      </c>
      <c r="F12" s="66">
        <v>45089</v>
      </c>
      <c r="G12" s="70">
        <v>46184</v>
      </c>
      <c r="H12" s="67">
        <v>22720</v>
      </c>
      <c r="I12" s="67">
        <f>H12/36</f>
        <v>631.11111111111109</v>
      </c>
      <c r="J12" s="106" t="s">
        <v>20</v>
      </c>
      <c r="K12" s="71">
        <v>45089</v>
      </c>
      <c r="L12" s="70">
        <v>45083</v>
      </c>
      <c r="M12" s="106" t="s">
        <v>161</v>
      </c>
      <c r="N12" s="102" t="s">
        <v>142</v>
      </c>
      <c r="O12" s="100" t="s">
        <v>158</v>
      </c>
    </row>
    <row r="13" spans="1:15" ht="25.5" customHeight="1" thickBot="1" x14ac:dyDescent="0.3">
      <c r="A13" s="57" t="s">
        <v>88</v>
      </c>
      <c r="B13" s="58" t="s">
        <v>57</v>
      </c>
      <c r="C13" s="59" t="s">
        <v>87</v>
      </c>
      <c r="D13" s="59" t="s">
        <v>15</v>
      </c>
      <c r="E13" s="60" t="s">
        <v>58</v>
      </c>
      <c r="F13" s="61">
        <v>45149</v>
      </c>
      <c r="G13" s="62">
        <v>46244</v>
      </c>
      <c r="H13" s="63">
        <v>777600</v>
      </c>
      <c r="I13" s="63">
        <f>H13/36</f>
        <v>21600</v>
      </c>
      <c r="J13" s="64" t="s">
        <v>33</v>
      </c>
      <c r="K13" s="65">
        <v>45149</v>
      </c>
      <c r="L13" s="62">
        <v>45141</v>
      </c>
      <c r="M13" s="64" t="s">
        <v>159</v>
      </c>
      <c r="N13" s="73" t="s">
        <v>99</v>
      </c>
      <c r="O13" s="97" t="s">
        <v>160</v>
      </c>
    </row>
    <row r="14" spans="1:15" ht="114.75" x14ac:dyDescent="0.25">
      <c r="A14" s="115" t="s">
        <v>60</v>
      </c>
      <c r="B14" s="28" t="s">
        <v>26</v>
      </c>
      <c r="C14" s="121" t="s">
        <v>89</v>
      </c>
      <c r="D14" s="29" t="s">
        <v>15</v>
      </c>
      <c r="E14" s="30" t="s">
        <v>61</v>
      </c>
      <c r="F14" s="31">
        <v>44764</v>
      </c>
      <c r="G14" s="32">
        <v>45128</v>
      </c>
      <c r="H14" s="33">
        <v>187890</v>
      </c>
      <c r="I14" s="33">
        <f t="shared" ref="I14:I24" si="1">H14/12</f>
        <v>15657.5</v>
      </c>
      <c r="J14" s="107" t="s">
        <v>33</v>
      </c>
      <c r="K14" s="34">
        <v>44764</v>
      </c>
      <c r="L14" s="32">
        <v>44760</v>
      </c>
      <c r="M14" s="107" t="s">
        <v>62</v>
      </c>
      <c r="N14" s="109" t="s">
        <v>55</v>
      </c>
      <c r="O14" s="35" t="s">
        <v>56</v>
      </c>
    </row>
    <row r="15" spans="1:15" ht="25.5" customHeight="1" x14ac:dyDescent="0.25">
      <c r="A15" s="116"/>
      <c r="B15" s="74" t="s">
        <v>63</v>
      </c>
      <c r="C15" s="122"/>
      <c r="D15" s="75" t="s">
        <v>11</v>
      </c>
      <c r="E15" s="76" t="s">
        <v>23</v>
      </c>
      <c r="F15" s="77">
        <v>45129</v>
      </c>
      <c r="G15" s="78">
        <v>45494</v>
      </c>
      <c r="H15" s="79">
        <v>199180.92</v>
      </c>
      <c r="I15" s="79">
        <f t="shared" si="1"/>
        <v>16598.41</v>
      </c>
      <c r="J15" s="80" t="s">
        <v>33</v>
      </c>
      <c r="K15" s="81">
        <v>45128</v>
      </c>
      <c r="L15" s="78">
        <v>45124</v>
      </c>
      <c r="M15" s="80" t="s">
        <v>62</v>
      </c>
      <c r="N15" s="82" t="s">
        <v>55</v>
      </c>
      <c r="O15" s="83" t="s">
        <v>56</v>
      </c>
    </row>
    <row r="16" spans="1:15" ht="25.5" customHeight="1" thickBot="1" x14ac:dyDescent="0.3">
      <c r="A16" s="116"/>
      <c r="B16" s="37" t="s">
        <v>110</v>
      </c>
      <c r="C16" s="122"/>
      <c r="D16" s="75" t="s">
        <v>11</v>
      </c>
      <c r="E16" s="76" t="s">
        <v>120</v>
      </c>
      <c r="F16" s="77">
        <v>45495</v>
      </c>
      <c r="G16" s="78">
        <v>45859</v>
      </c>
      <c r="H16" s="20">
        <v>210059.04</v>
      </c>
      <c r="I16" s="20">
        <f t="shared" si="1"/>
        <v>17504.920000000002</v>
      </c>
      <c r="J16" s="2" t="s">
        <v>33</v>
      </c>
      <c r="K16" s="7">
        <v>45493</v>
      </c>
      <c r="L16" s="6">
        <v>45497</v>
      </c>
      <c r="M16" s="2" t="s">
        <v>154</v>
      </c>
      <c r="N16" s="72" t="s">
        <v>44</v>
      </c>
      <c r="O16" s="36" t="s">
        <v>121</v>
      </c>
    </row>
    <row r="17" spans="1:15" ht="25.5" customHeight="1" thickBot="1" x14ac:dyDescent="0.3">
      <c r="A17" s="117"/>
      <c r="B17" s="37" t="s">
        <v>153</v>
      </c>
      <c r="C17" s="123"/>
      <c r="D17" s="38" t="s">
        <v>11</v>
      </c>
      <c r="E17" s="76" t="s">
        <v>23</v>
      </c>
      <c r="F17" s="39">
        <v>45860</v>
      </c>
      <c r="G17" s="40">
        <v>46043</v>
      </c>
      <c r="H17" s="54">
        <v>105029.52</v>
      </c>
      <c r="I17" s="54">
        <f>H17/6</f>
        <v>17504.920000000002</v>
      </c>
      <c r="J17" s="105" t="s">
        <v>33</v>
      </c>
      <c r="K17" s="55">
        <v>45847</v>
      </c>
      <c r="L17" s="56">
        <v>45838</v>
      </c>
      <c r="M17" s="106" t="s">
        <v>162</v>
      </c>
      <c r="N17" s="103" t="s">
        <v>99</v>
      </c>
      <c r="O17" s="114" t="s">
        <v>163</v>
      </c>
    </row>
    <row r="18" spans="1:15" ht="76.5" x14ac:dyDescent="0.25">
      <c r="A18" s="115" t="s">
        <v>64</v>
      </c>
      <c r="B18" s="28" t="s">
        <v>22</v>
      </c>
      <c r="C18" s="121" t="s">
        <v>65</v>
      </c>
      <c r="D18" s="29" t="s">
        <v>15</v>
      </c>
      <c r="E18" s="30" t="s">
        <v>66</v>
      </c>
      <c r="F18" s="31">
        <v>44239</v>
      </c>
      <c r="G18" s="32">
        <v>44603</v>
      </c>
      <c r="H18" s="33">
        <v>71809.919999999998</v>
      </c>
      <c r="I18" s="33">
        <f t="shared" si="1"/>
        <v>5984.16</v>
      </c>
      <c r="J18" s="107" t="s">
        <v>33</v>
      </c>
      <c r="K18" s="34">
        <v>44239</v>
      </c>
      <c r="L18" s="32">
        <v>44238</v>
      </c>
      <c r="M18" s="107" t="s">
        <v>67</v>
      </c>
      <c r="N18" s="109" t="s">
        <v>55</v>
      </c>
      <c r="O18" s="35" t="s">
        <v>68</v>
      </c>
    </row>
    <row r="19" spans="1:15" ht="25.5" x14ac:dyDescent="0.25">
      <c r="A19" s="116"/>
      <c r="B19" s="8" t="s">
        <v>37</v>
      </c>
      <c r="C19" s="122"/>
      <c r="D19" s="4" t="s">
        <v>11</v>
      </c>
      <c r="E19" s="10" t="s">
        <v>21</v>
      </c>
      <c r="F19" s="3">
        <v>44604</v>
      </c>
      <c r="G19" s="6">
        <v>44968</v>
      </c>
      <c r="H19" s="20">
        <v>75339.839999999997</v>
      </c>
      <c r="I19" s="20">
        <f t="shared" si="1"/>
        <v>6278.32</v>
      </c>
      <c r="J19" s="2" t="s">
        <v>33</v>
      </c>
      <c r="K19" s="7">
        <v>44602</v>
      </c>
      <c r="L19" s="6">
        <v>44601</v>
      </c>
      <c r="M19" s="2" t="s">
        <v>67</v>
      </c>
      <c r="N19" s="72" t="s">
        <v>55</v>
      </c>
      <c r="O19" s="36" t="s">
        <v>68</v>
      </c>
    </row>
    <row r="20" spans="1:15" ht="25.5" x14ac:dyDescent="0.25">
      <c r="A20" s="116"/>
      <c r="B20" s="8" t="s">
        <v>59</v>
      </c>
      <c r="C20" s="122"/>
      <c r="D20" s="4" t="s">
        <v>14</v>
      </c>
      <c r="E20" s="10" t="s">
        <v>69</v>
      </c>
      <c r="F20" s="3">
        <v>44604</v>
      </c>
      <c r="G20" s="6">
        <v>44968</v>
      </c>
      <c r="H20" s="20">
        <v>81718.080000000002</v>
      </c>
      <c r="I20" s="20">
        <f t="shared" si="1"/>
        <v>6809.84</v>
      </c>
      <c r="J20" s="2" t="s">
        <v>33</v>
      </c>
      <c r="K20" s="7" t="s">
        <v>70</v>
      </c>
      <c r="L20" s="6">
        <v>44777</v>
      </c>
      <c r="M20" s="2" t="s">
        <v>67</v>
      </c>
      <c r="N20" s="72" t="s">
        <v>55</v>
      </c>
      <c r="O20" s="36" t="s">
        <v>68</v>
      </c>
    </row>
    <row r="21" spans="1:15" ht="25.5" x14ac:dyDescent="0.25">
      <c r="A21" s="116"/>
      <c r="B21" s="8" t="s">
        <v>49</v>
      </c>
      <c r="C21" s="122"/>
      <c r="D21" s="4" t="s">
        <v>11</v>
      </c>
      <c r="E21" s="10" t="s">
        <v>23</v>
      </c>
      <c r="F21" s="3">
        <v>44969</v>
      </c>
      <c r="G21" s="6">
        <v>45333</v>
      </c>
      <c r="H21" s="20">
        <v>81718.080000000002</v>
      </c>
      <c r="I21" s="20">
        <f t="shared" si="1"/>
        <v>6809.84</v>
      </c>
      <c r="J21" s="2" t="s">
        <v>33</v>
      </c>
      <c r="K21" s="7">
        <v>44965</v>
      </c>
      <c r="L21" s="6">
        <v>44957</v>
      </c>
      <c r="M21" s="2" t="s">
        <v>71</v>
      </c>
      <c r="N21" s="72" t="s">
        <v>55</v>
      </c>
      <c r="O21" s="36" t="s">
        <v>56</v>
      </c>
    </row>
    <row r="22" spans="1:15" ht="25.5" customHeight="1" x14ac:dyDescent="0.25">
      <c r="A22" s="116"/>
      <c r="B22" s="74" t="s">
        <v>59</v>
      </c>
      <c r="C22" s="122"/>
      <c r="D22" s="75" t="s">
        <v>14</v>
      </c>
      <c r="E22" s="89" t="s">
        <v>69</v>
      </c>
      <c r="F22" s="77">
        <v>44969</v>
      </c>
      <c r="G22" s="78">
        <v>45333</v>
      </c>
      <c r="H22" s="79">
        <v>86543.28</v>
      </c>
      <c r="I22" s="79">
        <f t="shared" si="1"/>
        <v>7211.94</v>
      </c>
      <c r="J22" s="80" t="s">
        <v>33</v>
      </c>
      <c r="K22" s="81" t="s">
        <v>70</v>
      </c>
      <c r="L22" s="78">
        <v>45098</v>
      </c>
      <c r="M22" s="80" t="s">
        <v>71</v>
      </c>
      <c r="N22" s="82" t="s">
        <v>55</v>
      </c>
      <c r="O22" s="83" t="s">
        <v>56</v>
      </c>
    </row>
    <row r="23" spans="1:15" ht="25.5" customHeight="1" x14ac:dyDescent="0.25">
      <c r="A23" s="116"/>
      <c r="B23" s="74" t="s">
        <v>100</v>
      </c>
      <c r="C23" s="122"/>
      <c r="D23" s="75" t="s">
        <v>11</v>
      </c>
      <c r="E23" s="89" t="s">
        <v>23</v>
      </c>
      <c r="F23" s="77" t="s">
        <v>101</v>
      </c>
      <c r="G23" s="78">
        <v>45699</v>
      </c>
      <c r="H23" s="79">
        <v>86543.28</v>
      </c>
      <c r="I23" s="79">
        <f t="shared" si="1"/>
        <v>7211.94</v>
      </c>
      <c r="J23" s="80" t="s">
        <v>33</v>
      </c>
      <c r="K23" s="81" t="s">
        <v>70</v>
      </c>
      <c r="L23" s="78">
        <v>45098</v>
      </c>
      <c r="M23" s="80" t="s">
        <v>71</v>
      </c>
      <c r="N23" s="82" t="s">
        <v>55</v>
      </c>
      <c r="O23" s="83" t="s">
        <v>56</v>
      </c>
    </row>
    <row r="24" spans="1:15" ht="25.5" customHeight="1" thickBot="1" x14ac:dyDescent="0.3">
      <c r="A24" s="117"/>
      <c r="B24" s="37"/>
      <c r="C24" s="123"/>
      <c r="D24" s="38" t="s">
        <v>11</v>
      </c>
      <c r="E24" s="44" t="s">
        <v>23</v>
      </c>
      <c r="F24" s="39">
        <v>45700</v>
      </c>
      <c r="G24" s="40">
        <v>46064</v>
      </c>
      <c r="H24" s="41">
        <v>91155.12</v>
      </c>
      <c r="I24" s="41">
        <f t="shared" si="1"/>
        <v>7596.2599999999993</v>
      </c>
      <c r="J24" s="108" t="s">
        <v>33</v>
      </c>
      <c r="K24" s="42">
        <v>45701</v>
      </c>
      <c r="L24" s="40">
        <v>45699</v>
      </c>
      <c r="M24" s="108" t="s">
        <v>164</v>
      </c>
      <c r="N24" s="110" t="s">
        <v>99</v>
      </c>
      <c r="O24" s="100" t="s">
        <v>163</v>
      </c>
    </row>
    <row r="25" spans="1:15" ht="39" thickBot="1" x14ac:dyDescent="0.3">
      <c r="A25" s="115" t="s">
        <v>72</v>
      </c>
      <c r="B25" s="58" t="s">
        <v>73</v>
      </c>
      <c r="C25" s="121" t="s">
        <v>74</v>
      </c>
      <c r="D25" s="91" t="s">
        <v>15</v>
      </c>
      <c r="E25" s="92" t="s">
        <v>75</v>
      </c>
      <c r="F25" s="93">
        <v>45287</v>
      </c>
      <c r="G25" s="94">
        <v>45652</v>
      </c>
      <c r="H25" s="95">
        <v>4122159</v>
      </c>
      <c r="I25" s="95"/>
      <c r="J25" s="104" t="s">
        <v>76</v>
      </c>
      <c r="K25" s="96">
        <v>45287</v>
      </c>
      <c r="L25" s="94">
        <v>45282</v>
      </c>
      <c r="M25" s="80" t="s">
        <v>77</v>
      </c>
      <c r="N25" s="82" t="s">
        <v>24</v>
      </c>
      <c r="O25" s="114" t="s">
        <v>28</v>
      </c>
    </row>
    <row r="26" spans="1:15" ht="26.25" thickBot="1" x14ac:dyDescent="0.3">
      <c r="A26" s="117"/>
      <c r="B26" s="58" t="s">
        <v>104</v>
      </c>
      <c r="C26" s="123"/>
      <c r="D26" s="38" t="s">
        <v>11</v>
      </c>
      <c r="E26" s="44" t="s">
        <v>140</v>
      </c>
      <c r="F26" s="39">
        <v>45653</v>
      </c>
      <c r="G26" s="40">
        <v>46017</v>
      </c>
      <c r="H26" s="41">
        <v>4270637.5</v>
      </c>
      <c r="I26" s="41"/>
      <c r="J26" s="108" t="s">
        <v>76</v>
      </c>
      <c r="K26" s="42">
        <v>45660</v>
      </c>
      <c r="L26" s="99">
        <v>45652</v>
      </c>
      <c r="M26" s="108" t="s">
        <v>165</v>
      </c>
      <c r="N26" s="110" t="s">
        <v>142</v>
      </c>
      <c r="O26" s="100" t="s">
        <v>143</v>
      </c>
    </row>
    <row r="27" spans="1:15" ht="63.75" x14ac:dyDescent="0.25">
      <c r="A27" s="115" t="s">
        <v>78</v>
      </c>
      <c r="B27" s="90" t="s">
        <v>79</v>
      </c>
      <c r="C27" s="121" t="s">
        <v>80</v>
      </c>
      <c r="D27" s="91" t="s">
        <v>15</v>
      </c>
      <c r="E27" s="92" t="s">
        <v>81</v>
      </c>
      <c r="F27" s="93">
        <v>45288</v>
      </c>
      <c r="G27" s="94">
        <v>45653</v>
      </c>
      <c r="H27" s="95">
        <v>4097435</v>
      </c>
      <c r="I27" s="95"/>
      <c r="J27" s="104" t="s">
        <v>76</v>
      </c>
      <c r="K27" s="96">
        <v>45288</v>
      </c>
      <c r="L27" s="94">
        <v>45287</v>
      </c>
      <c r="M27" s="106" t="s">
        <v>82</v>
      </c>
      <c r="N27" s="102" t="s">
        <v>24</v>
      </c>
      <c r="O27" s="114" t="s">
        <v>28</v>
      </c>
    </row>
    <row r="28" spans="1:15" ht="26.25" thickBot="1" x14ac:dyDescent="0.3">
      <c r="A28" s="117"/>
      <c r="B28" s="37" t="s">
        <v>104</v>
      </c>
      <c r="C28" s="123"/>
      <c r="D28" s="38" t="s">
        <v>11</v>
      </c>
      <c r="E28" s="44" t="s">
        <v>140</v>
      </c>
      <c r="F28" s="39">
        <v>45654</v>
      </c>
      <c r="G28" s="40">
        <v>46018</v>
      </c>
      <c r="H28" s="41">
        <v>4270637.5</v>
      </c>
      <c r="I28" s="41"/>
      <c r="J28" s="108" t="s">
        <v>76</v>
      </c>
      <c r="K28" s="42">
        <v>45652</v>
      </c>
      <c r="L28" s="40">
        <v>45660</v>
      </c>
      <c r="M28" s="108" t="s">
        <v>141</v>
      </c>
      <c r="N28" s="110" t="s">
        <v>142</v>
      </c>
      <c r="O28" s="100" t="s">
        <v>143</v>
      </c>
    </row>
    <row r="29" spans="1:15" ht="26.25" thickBot="1" x14ac:dyDescent="0.3">
      <c r="A29" s="57" t="s">
        <v>83</v>
      </c>
      <c r="B29" s="58" t="s">
        <v>84</v>
      </c>
      <c r="C29" s="73" t="s">
        <v>85</v>
      </c>
      <c r="D29" s="59" t="s">
        <v>15</v>
      </c>
      <c r="E29" s="84" t="s">
        <v>86</v>
      </c>
      <c r="F29" s="61">
        <v>45296</v>
      </c>
      <c r="G29" s="62">
        <v>46391</v>
      </c>
      <c r="H29" s="63">
        <v>2820095.28</v>
      </c>
      <c r="I29" s="63">
        <f>H29/36</f>
        <v>78335.98</v>
      </c>
      <c r="J29" s="64" t="s">
        <v>33</v>
      </c>
      <c r="K29" s="65">
        <v>45296</v>
      </c>
      <c r="L29" s="62">
        <v>45655</v>
      </c>
      <c r="M29" s="64" t="s">
        <v>166</v>
      </c>
      <c r="N29" s="73" t="s">
        <v>99</v>
      </c>
      <c r="O29" s="83" t="s">
        <v>56</v>
      </c>
    </row>
    <row r="30" spans="1:15" ht="51" x14ac:dyDescent="0.25">
      <c r="A30" s="115" t="s">
        <v>90</v>
      </c>
      <c r="B30" s="28" t="s">
        <v>94</v>
      </c>
      <c r="C30" s="118" t="s">
        <v>91</v>
      </c>
      <c r="D30" s="29" t="s">
        <v>0</v>
      </c>
      <c r="E30" s="47" t="s">
        <v>93</v>
      </c>
      <c r="F30" s="31">
        <v>39532</v>
      </c>
      <c r="G30" s="32">
        <v>43183</v>
      </c>
      <c r="H30" s="33"/>
      <c r="I30" s="33">
        <v>25000</v>
      </c>
      <c r="J30" s="107"/>
      <c r="K30" s="34">
        <v>39535</v>
      </c>
      <c r="L30" s="32">
        <v>39532</v>
      </c>
      <c r="M30" s="107"/>
      <c r="N30" s="107"/>
      <c r="O30" s="35"/>
    </row>
    <row r="31" spans="1:15" x14ac:dyDescent="0.25">
      <c r="A31" s="116"/>
      <c r="B31" s="21" t="s">
        <v>96</v>
      </c>
      <c r="C31" s="119"/>
      <c r="D31" s="22" t="s">
        <v>11</v>
      </c>
      <c r="E31" s="43" t="s">
        <v>97</v>
      </c>
      <c r="F31" s="23">
        <v>39532</v>
      </c>
      <c r="G31" s="24">
        <v>43183</v>
      </c>
      <c r="H31" s="25"/>
      <c r="I31" s="25">
        <v>34491.65</v>
      </c>
      <c r="J31" s="26"/>
      <c r="K31" s="27" t="s">
        <v>70</v>
      </c>
      <c r="L31" s="24">
        <v>39735</v>
      </c>
      <c r="M31" s="26"/>
      <c r="N31" s="26"/>
      <c r="O31" s="85"/>
    </row>
    <row r="32" spans="1:15" x14ac:dyDescent="0.25">
      <c r="A32" s="116"/>
      <c r="B32" s="21" t="s">
        <v>92</v>
      </c>
      <c r="C32" s="119"/>
      <c r="D32" s="22" t="s">
        <v>11</v>
      </c>
      <c r="E32" s="43" t="s">
        <v>23</v>
      </c>
      <c r="F32" s="23">
        <v>43183</v>
      </c>
      <c r="G32" s="24">
        <v>46837</v>
      </c>
      <c r="H32" s="25"/>
      <c r="I32" s="25">
        <v>43928.08</v>
      </c>
      <c r="J32" s="26"/>
      <c r="K32" s="27" t="s">
        <v>70</v>
      </c>
      <c r="L32" s="24">
        <v>43184</v>
      </c>
      <c r="M32" s="26"/>
      <c r="N32" s="26"/>
      <c r="O32" s="85"/>
    </row>
    <row r="33" spans="1:15" ht="13.5" thickBot="1" x14ac:dyDescent="0.3">
      <c r="A33" s="117"/>
      <c r="B33" s="52" t="s">
        <v>95</v>
      </c>
      <c r="C33" s="120"/>
      <c r="D33" s="53" t="s">
        <v>14</v>
      </c>
      <c r="E33" s="86" t="s">
        <v>97</v>
      </c>
      <c r="F33" s="87">
        <v>43466</v>
      </c>
      <c r="G33" s="56">
        <v>46837</v>
      </c>
      <c r="H33" s="54"/>
      <c r="I33" s="54">
        <v>47240.26</v>
      </c>
      <c r="J33" s="105"/>
      <c r="K33" s="55" t="s">
        <v>70</v>
      </c>
      <c r="L33" s="56">
        <v>43517</v>
      </c>
      <c r="M33" s="105"/>
      <c r="N33" s="105"/>
      <c r="O33" s="88"/>
    </row>
    <row r="34" spans="1:15" ht="39" thickBot="1" x14ac:dyDescent="0.3">
      <c r="A34" s="57" t="s">
        <v>103</v>
      </c>
      <c r="B34" s="58" t="s">
        <v>104</v>
      </c>
      <c r="C34" s="59" t="s">
        <v>105</v>
      </c>
      <c r="D34" s="59" t="s">
        <v>15</v>
      </c>
      <c r="E34" s="84" t="s">
        <v>106</v>
      </c>
      <c r="F34" s="61">
        <v>45429</v>
      </c>
      <c r="G34" s="62">
        <v>45977</v>
      </c>
      <c r="H34" s="63">
        <v>1925326</v>
      </c>
      <c r="I34" s="63">
        <f>H34/18</f>
        <v>106962.55555555556</v>
      </c>
      <c r="J34" s="64" t="s">
        <v>33</v>
      </c>
      <c r="K34" s="65">
        <v>45429</v>
      </c>
      <c r="L34" s="62">
        <v>45427</v>
      </c>
      <c r="M34" s="108" t="s">
        <v>107</v>
      </c>
      <c r="N34" s="110" t="s">
        <v>44</v>
      </c>
      <c r="O34" s="100" t="s">
        <v>108</v>
      </c>
    </row>
    <row r="35" spans="1:15" ht="111.75" customHeight="1" x14ac:dyDescent="0.25">
      <c r="A35" s="115" t="s">
        <v>109</v>
      </c>
      <c r="B35" s="28" t="s">
        <v>110</v>
      </c>
      <c r="C35" s="127" t="s">
        <v>111</v>
      </c>
      <c r="D35" s="29" t="s">
        <v>15</v>
      </c>
      <c r="E35" s="47" t="s">
        <v>112</v>
      </c>
      <c r="F35" s="31">
        <v>45489</v>
      </c>
      <c r="G35" s="32">
        <v>45853</v>
      </c>
      <c r="H35" s="33">
        <v>600000</v>
      </c>
      <c r="I35" s="33"/>
      <c r="J35" s="127" t="s">
        <v>33</v>
      </c>
      <c r="K35" s="34">
        <v>45489</v>
      </c>
      <c r="L35" s="32">
        <v>45485</v>
      </c>
      <c r="M35" s="107" t="s">
        <v>113</v>
      </c>
      <c r="N35" s="109" t="s">
        <v>44</v>
      </c>
      <c r="O35" s="112" t="s">
        <v>114</v>
      </c>
    </row>
    <row r="36" spans="1:15" ht="26.25" thickBot="1" x14ac:dyDescent="0.3">
      <c r="A36" s="117"/>
      <c r="B36" s="37" t="s">
        <v>151</v>
      </c>
      <c r="C36" s="128"/>
      <c r="D36" s="38" t="s">
        <v>11</v>
      </c>
      <c r="E36" s="44" t="s">
        <v>23</v>
      </c>
      <c r="F36" s="39">
        <v>45854</v>
      </c>
      <c r="G36" s="40">
        <v>46218</v>
      </c>
      <c r="H36" s="41">
        <v>600000</v>
      </c>
      <c r="I36" s="41"/>
      <c r="J36" s="128"/>
      <c r="K36" s="42">
        <v>45847</v>
      </c>
      <c r="L36" s="40">
        <v>45839</v>
      </c>
      <c r="M36" s="108" t="s">
        <v>152</v>
      </c>
      <c r="N36" s="110" t="s">
        <v>99</v>
      </c>
      <c r="O36" s="100" t="s">
        <v>114</v>
      </c>
    </row>
    <row r="37" spans="1:15" ht="51.75" thickBot="1" x14ac:dyDescent="0.3">
      <c r="A37" s="57" t="s">
        <v>115</v>
      </c>
      <c r="B37" s="58" t="s">
        <v>100</v>
      </c>
      <c r="C37" s="59" t="s">
        <v>116</v>
      </c>
      <c r="D37" s="59" t="s">
        <v>15</v>
      </c>
      <c r="E37" s="84" t="s">
        <v>117</v>
      </c>
      <c r="F37" s="61">
        <v>45547</v>
      </c>
      <c r="G37" s="62">
        <v>45911</v>
      </c>
      <c r="H37" s="63">
        <v>48990</v>
      </c>
      <c r="I37" s="63"/>
      <c r="J37" s="64" t="s">
        <v>33</v>
      </c>
      <c r="K37" s="65">
        <v>45547</v>
      </c>
      <c r="L37" s="62">
        <v>45545</v>
      </c>
      <c r="M37" s="64"/>
      <c r="N37" s="64"/>
      <c r="O37" s="97"/>
    </row>
    <row r="38" spans="1:15" ht="64.5" thickBot="1" x14ac:dyDescent="0.3">
      <c r="A38" s="57" t="s">
        <v>128</v>
      </c>
      <c r="B38" s="58" t="s">
        <v>118</v>
      </c>
      <c r="C38" s="59" t="s">
        <v>119</v>
      </c>
      <c r="D38" s="59" t="s">
        <v>15</v>
      </c>
      <c r="E38" s="60" t="s">
        <v>129</v>
      </c>
      <c r="F38" s="61">
        <v>45614</v>
      </c>
      <c r="G38" s="62">
        <v>46343</v>
      </c>
      <c r="H38" s="63">
        <v>299300</v>
      </c>
      <c r="I38" s="63"/>
      <c r="J38" s="64" t="s">
        <v>33</v>
      </c>
      <c r="K38" s="65">
        <v>45595</v>
      </c>
      <c r="L38" s="62">
        <v>45614</v>
      </c>
      <c r="M38" s="64"/>
      <c r="N38" s="64"/>
      <c r="O38" s="97"/>
    </row>
    <row r="39" spans="1:15" ht="26.25" thickBot="1" x14ac:dyDescent="0.3">
      <c r="A39" s="57" t="s">
        <v>130</v>
      </c>
      <c r="B39" s="58" t="s">
        <v>126</v>
      </c>
      <c r="C39" s="59" t="s">
        <v>127</v>
      </c>
      <c r="D39" s="59" t="s">
        <v>15</v>
      </c>
      <c r="E39" s="60" t="s">
        <v>131</v>
      </c>
      <c r="F39" s="61">
        <v>45630</v>
      </c>
      <c r="G39" s="62">
        <v>45994</v>
      </c>
      <c r="H39" s="63">
        <v>1495406.11</v>
      </c>
      <c r="I39" s="63"/>
      <c r="J39" s="64" t="s">
        <v>33</v>
      </c>
      <c r="K39" s="65">
        <v>45630</v>
      </c>
      <c r="L39" s="62">
        <v>45624</v>
      </c>
      <c r="M39" s="64"/>
      <c r="N39" s="64"/>
      <c r="O39" s="97"/>
    </row>
    <row r="40" spans="1:15" ht="39" thickBot="1" x14ac:dyDescent="0.3">
      <c r="A40" s="57" t="s">
        <v>133</v>
      </c>
      <c r="B40" s="58" t="s">
        <v>132</v>
      </c>
      <c r="C40" s="59" t="s">
        <v>50</v>
      </c>
      <c r="D40" s="59" t="s">
        <v>15</v>
      </c>
      <c r="E40" s="60" t="s">
        <v>134</v>
      </c>
      <c r="F40" s="61">
        <v>45293</v>
      </c>
      <c r="G40" s="62" t="s">
        <v>155</v>
      </c>
      <c r="H40" s="63">
        <v>679800</v>
      </c>
      <c r="I40" s="63"/>
      <c r="J40" s="64" t="s">
        <v>144</v>
      </c>
      <c r="K40" s="65">
        <v>45659</v>
      </c>
      <c r="L40" s="62">
        <v>45652</v>
      </c>
      <c r="M40" s="108" t="s">
        <v>145</v>
      </c>
      <c r="N40" s="110" t="s">
        <v>146</v>
      </c>
      <c r="O40" s="100" t="s">
        <v>147</v>
      </c>
    </row>
    <row r="41" spans="1:15" ht="51.75" thickBot="1" x14ac:dyDescent="0.3">
      <c r="A41" s="57" t="s">
        <v>136</v>
      </c>
      <c r="B41" s="58" t="s">
        <v>135</v>
      </c>
      <c r="C41" s="59" t="s">
        <v>138</v>
      </c>
      <c r="D41" s="59" t="s">
        <v>15</v>
      </c>
      <c r="E41" s="60" t="s">
        <v>137</v>
      </c>
      <c r="F41" s="61">
        <v>45649</v>
      </c>
      <c r="G41" s="62">
        <v>46013</v>
      </c>
      <c r="H41" s="63">
        <v>76457.97</v>
      </c>
      <c r="I41" s="63"/>
      <c r="J41" s="64" t="s">
        <v>139</v>
      </c>
      <c r="K41" s="65">
        <v>45653</v>
      </c>
      <c r="L41" s="62">
        <v>45646</v>
      </c>
      <c r="M41" s="108" t="s">
        <v>148</v>
      </c>
      <c r="N41" s="110" t="s">
        <v>149</v>
      </c>
      <c r="O41" s="100" t="s">
        <v>150</v>
      </c>
    </row>
    <row r="42" spans="1:15" ht="51.75" thickBot="1" x14ac:dyDescent="0.3">
      <c r="A42" s="57" t="s">
        <v>167</v>
      </c>
      <c r="B42" s="58" t="s">
        <v>168</v>
      </c>
      <c r="C42" s="59" t="s">
        <v>169</v>
      </c>
      <c r="D42" s="59" t="s">
        <v>15</v>
      </c>
      <c r="E42" s="60" t="s">
        <v>170</v>
      </c>
      <c r="F42" s="61">
        <v>45883</v>
      </c>
      <c r="G42" s="62">
        <v>47713</v>
      </c>
      <c r="H42" s="63">
        <v>1178820</v>
      </c>
      <c r="I42" s="63"/>
      <c r="J42" s="64" t="s">
        <v>122</v>
      </c>
      <c r="K42" s="65">
        <v>45883</v>
      </c>
      <c r="L42" s="62">
        <v>45882</v>
      </c>
      <c r="M42" s="111"/>
      <c r="N42" s="110"/>
      <c r="O42" s="100"/>
    </row>
  </sheetData>
  <autoFilter ref="A1:O5"/>
  <dataConsolidate/>
  <mergeCells count="23">
    <mergeCell ref="A30:A33"/>
    <mergeCell ref="C30:C33"/>
    <mergeCell ref="A35:A36"/>
    <mergeCell ref="C35:C36"/>
    <mergeCell ref="J35:J36"/>
    <mergeCell ref="A25:A26"/>
    <mergeCell ref="C25:C26"/>
    <mergeCell ref="A27:A28"/>
    <mergeCell ref="C27:C28"/>
    <mergeCell ref="A14:A17"/>
    <mergeCell ref="C14:C17"/>
    <mergeCell ref="M6:M8"/>
    <mergeCell ref="N6:N8"/>
    <mergeCell ref="O6:O8"/>
    <mergeCell ref="A18:A24"/>
    <mergeCell ref="C18:C24"/>
    <mergeCell ref="A9:A11"/>
    <mergeCell ref="C9:C11"/>
    <mergeCell ref="A2:A5"/>
    <mergeCell ref="C2:C5"/>
    <mergeCell ref="A6:A8"/>
    <mergeCell ref="C6:C8"/>
    <mergeCell ref="J6:J8"/>
  </mergeCells>
  <dataValidations count="3">
    <dataValidation type="list" allowBlank="1" showInputMessage="1" showErrorMessage="1" sqref="C18 C1:C2 C29:C30 C25 C27 C34:C35 C12:C14 C6 C9:C10 C37:C1048576">
      <formula1>CONTRATADA</formula1>
    </dataValidation>
    <dataValidation type="list" allowBlank="1" showInputMessage="1" showErrorMessage="1" sqref="M1 M43:M1048576">
      <formula1>GESTOR</formula1>
    </dataValidation>
    <dataValidation type="list" allowBlank="1" showInputMessage="1" showErrorMessage="1" sqref="D1:D42">
      <formula1>TIPO</formula1>
    </dataValidation>
  </dataValidations>
  <printOptions horizontalCentered="1"/>
  <pageMargins left="0.7" right="0.7" top="1.0966666666666667" bottom="0.75" header="0.3" footer="0.3"/>
  <pageSetup paperSize="9" scale="43" fitToHeight="0" orientation="landscape" r:id="rId1"/>
  <headerFooter>
    <oddHeader>&amp;L&amp;G&amp;C&amp;G
Governo do Estado do Rio de Janeiro
Agência Reguladora de Serviços Públicos Concedidos de Transportes Aquaviários, Ferroviários e Metroviários e de Rodovias do Estado do Rio de Janeiro</oddHeader>
    <oddFooter>&amp;LSuperintendência Administrativa&amp;C&amp;D&amp;R&amp;"-,Itálico"RNF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vigentes</vt:lpstr>
      <vt:lpstr>'Contratos vigentes'!Titulos_de_impressao</vt:lpstr>
    </vt:vector>
  </TitlesOfParts>
  <Company>DetranRJ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Carlos.lucio</dc:creator>
  <cp:lastModifiedBy>Rafael Nascimento Ferreira</cp:lastModifiedBy>
  <cp:lastPrinted>2025-07-17T19:11:58Z</cp:lastPrinted>
  <dcterms:created xsi:type="dcterms:W3CDTF">2011-06-22T13:59:05Z</dcterms:created>
  <dcterms:modified xsi:type="dcterms:W3CDTF">2025-08-27T19:50:17Z</dcterms:modified>
</cp:coreProperties>
</file>