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iprpdb\Documents\2026\PLANILHA ATUALIZADA\"/>
    </mc:Choice>
  </mc:AlternateContent>
  <xr:revisionPtr revIDLastSave="0" documentId="13_ncr:1_{587E3D21-8656-4A49-9073-F0595D326590}" xr6:coauthVersionLast="47" xr6:coauthVersionMax="47" xr10:uidLastSave="{00000000-0000-0000-0000-000000000000}"/>
  <bookViews>
    <workbookView xWindow="-120" yWindow="-120" windowWidth="29040" windowHeight="15720" xr2:uid="{72B55728-EF3A-4F0D-A0CA-6FA28F257A4D}"/>
  </bookViews>
  <sheets>
    <sheet name="STATUS PROCESSUAIS" sheetId="1" r:id="rId1"/>
    <sheet name="CONTRATAÇÕ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9" i="1" l="1"/>
  <c r="H80" i="1"/>
  <c r="H81" i="1"/>
  <c r="H82" i="1"/>
  <c r="H83" i="1"/>
  <c r="H84" i="1"/>
  <c r="H85" i="1"/>
  <c r="H86" i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H45" i="1"/>
  <c r="H46" i="1"/>
  <c r="J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I45" i="1"/>
  <c r="J45" i="1" s="1"/>
  <c r="I46" i="1"/>
  <c r="J46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41" i="1"/>
  <c r="I42" i="1"/>
  <c r="I43" i="1"/>
  <c r="I44" i="1"/>
  <c r="H34" i="1"/>
  <c r="H35" i="1"/>
  <c r="H36" i="1"/>
  <c r="H37" i="1"/>
  <c r="H38" i="1"/>
  <c r="H39" i="1"/>
  <c r="H40" i="1"/>
  <c r="H41" i="1"/>
  <c r="H42" i="1"/>
  <c r="H43" i="1"/>
  <c r="H44" i="1"/>
  <c r="H30" i="1"/>
  <c r="H31" i="1"/>
  <c r="H32" i="1"/>
  <c r="H33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8" i="1"/>
  <c r="E5" i="1"/>
  <c r="I8" i="1" l="1"/>
  <c r="J8" i="1" s="1"/>
  <c r="I31" i="1"/>
  <c r="J31" i="1" s="1"/>
  <c r="I30" i="1"/>
  <c r="J30" i="1" s="1"/>
  <c r="I19" i="1"/>
  <c r="J19" i="1" s="1"/>
  <c r="I18" i="1"/>
  <c r="J18" i="1" s="1"/>
  <c r="I17" i="1"/>
  <c r="J17" i="1" s="1"/>
  <c r="I15" i="1"/>
  <c r="J15" i="1" s="1"/>
  <c r="I38" i="1"/>
  <c r="I26" i="1"/>
  <c r="J26" i="1" s="1"/>
  <c r="I14" i="1"/>
  <c r="J14" i="1" s="1"/>
  <c r="I40" i="1"/>
  <c r="I27" i="1"/>
  <c r="J27" i="1" s="1"/>
  <c r="I37" i="1"/>
  <c r="J37" i="1" s="1"/>
  <c r="I25" i="1"/>
  <c r="J25" i="1" s="1"/>
  <c r="I13" i="1"/>
  <c r="J13" i="1" s="1"/>
  <c r="I29" i="1"/>
  <c r="J29" i="1" s="1"/>
  <c r="I39" i="1"/>
  <c r="I36" i="1"/>
  <c r="J36" i="1" s="1"/>
  <c r="I24" i="1"/>
  <c r="J24" i="1" s="1"/>
  <c r="I12" i="1"/>
  <c r="J12" i="1" s="1"/>
  <c r="I35" i="1"/>
  <c r="J35" i="1" s="1"/>
  <c r="I23" i="1"/>
  <c r="J23" i="1" s="1"/>
  <c r="I11" i="1"/>
  <c r="J11" i="1" s="1"/>
  <c r="I16" i="1"/>
  <c r="J16" i="1" s="1"/>
  <c r="I34" i="1"/>
  <c r="J34" i="1" s="1"/>
  <c r="I22" i="1"/>
  <c r="J22" i="1" s="1"/>
  <c r="I10" i="1"/>
  <c r="J10" i="1" s="1"/>
  <c r="I28" i="1"/>
  <c r="J28" i="1" s="1"/>
  <c r="I33" i="1"/>
  <c r="J33" i="1" s="1"/>
  <c r="I21" i="1"/>
  <c r="J21" i="1" s="1"/>
  <c r="I9" i="1"/>
  <c r="J9" i="1" s="1"/>
  <c r="I32" i="1"/>
  <c r="J32" i="1" s="1"/>
  <c r="I20" i="1"/>
  <c r="J20" i="1" s="1"/>
</calcChain>
</file>

<file path=xl/sharedStrings.xml><?xml version="1.0" encoding="utf-8"?>
<sst xmlns="http://schemas.openxmlformats.org/spreadsheetml/2006/main" count="189" uniqueCount="142">
  <si>
    <t>CHECAGEM DE PRAZO &amp; VALIDADE DE CONTRATOS</t>
  </si>
  <si>
    <t>Nº PROCESSO</t>
  </si>
  <si>
    <t>OBJETO</t>
  </si>
  <si>
    <t>EMPRESA</t>
  </si>
  <si>
    <t>020006/000049/2023</t>
  </si>
  <si>
    <t>Locação de 10 automóveis (ATA 001/2023 SEPLAG)</t>
  </si>
  <si>
    <t>CS BRASIL</t>
  </si>
  <si>
    <t>INÍCIO DE PRAZO</t>
  </si>
  <si>
    <t>VALIDADE</t>
  </si>
  <si>
    <t>FIM DE PRAZO</t>
  </si>
  <si>
    <t>TEMPO RESTANTE</t>
  </si>
  <si>
    <t>STATUS</t>
  </si>
  <si>
    <t>Nº DE CONTRATO</t>
  </si>
  <si>
    <t>OBSERVAÇÃO</t>
  </si>
  <si>
    <t>VALOR TOTAL</t>
  </si>
  <si>
    <t>DATA - ASSINATURA</t>
  </si>
  <si>
    <t xml:space="preserve">RESPONSÁVEL: </t>
  </si>
  <si>
    <t xml:space="preserve">SETOR: </t>
  </si>
  <si>
    <t>CIEE</t>
  </si>
  <si>
    <t>HADADY RENT A CAR</t>
  </si>
  <si>
    <t>INTELIGÊNCIA ARTIFICIAL</t>
  </si>
  <si>
    <t>DADY ILHA</t>
  </si>
  <si>
    <t>BR SUPLLY</t>
  </si>
  <si>
    <t>PRIME</t>
  </si>
  <si>
    <t>IMPRENSA OFICIAL</t>
  </si>
  <si>
    <t>JRF</t>
  </si>
  <si>
    <t>DANJAC</t>
  </si>
  <si>
    <t>SANRITA</t>
  </si>
  <si>
    <t>FRAMOT</t>
  </si>
  <si>
    <t>AUTOPEL</t>
  </si>
  <si>
    <t>W.O MAGALHÃES</t>
  </si>
  <si>
    <t>CONSTRUSAN</t>
  </si>
  <si>
    <t>SANTA LUZIA</t>
  </si>
  <si>
    <t>DRAGMAQ</t>
  </si>
  <si>
    <t>CONSÓRCIO OMG</t>
  </si>
  <si>
    <t>FACTO TURISMO</t>
  </si>
  <si>
    <t>PRODERJ</t>
  </si>
  <si>
    <t>GREEN CARD</t>
  </si>
  <si>
    <t>MARES</t>
  </si>
  <si>
    <t>GRUPO SBV</t>
  </si>
  <si>
    <t>UNIMAQ</t>
  </si>
  <si>
    <t>SOBERANA</t>
  </si>
  <si>
    <t>SOLUÇÕES MM</t>
  </si>
  <si>
    <t>PROSAFE</t>
  </si>
  <si>
    <t xml:space="preserve">GOLDEM </t>
  </si>
  <si>
    <t>AGI BELEFRAN</t>
  </si>
  <si>
    <t xml:space="preserve">AVANTE </t>
  </si>
  <si>
    <t>CLARO S/A</t>
  </si>
  <si>
    <t>001/2023</t>
  </si>
  <si>
    <t>36 MESES À CONTAR DO DIA 05/04/23</t>
  </si>
  <si>
    <t>DATA ATUAL</t>
  </si>
  <si>
    <t>020006/000089/2022</t>
  </si>
  <si>
    <t>CIEE- Serv. de adm. de estágio</t>
  </si>
  <si>
    <t>020006/000327/2023</t>
  </si>
  <si>
    <t>Adesão GSI carro representação (Ata nº 0003/2023)</t>
  </si>
  <si>
    <t>020006/000826/2022</t>
  </si>
  <si>
    <t>Adesão PRODERJ Computadores (Ata nº 0002/22)</t>
  </si>
  <si>
    <t>020006/000827/2022</t>
  </si>
  <si>
    <t>Adesão PRODERJ Computadores (Ata nº 0006/21)</t>
  </si>
  <si>
    <t>020006/000575/2023</t>
  </si>
  <si>
    <t>Adesão SEPLAG Almoxarifado virtual(Ata 02/2023)</t>
  </si>
  <si>
    <t>020006/000024/2024</t>
  </si>
  <si>
    <t>Adesão SEPLAG-GESTÃO COMBUSTÍVEIS(Ata 006/2023)</t>
  </si>
  <si>
    <t>020006/000033/2024</t>
  </si>
  <si>
    <t>Prestação de serviços de publicação</t>
  </si>
  <si>
    <t>020006/000451/2023</t>
  </si>
  <si>
    <t>PREST. DE SERVIÇOS LIMPEZA, PORTARIA E COPEIRAGEM</t>
  </si>
  <si>
    <t>020006/000335/2024</t>
  </si>
  <si>
    <t>Aquisição de material de limpeza</t>
  </si>
  <si>
    <t>520003/000115/2025</t>
  </si>
  <si>
    <t>Almoxarifado virtual(copa e limpeza)</t>
  </si>
  <si>
    <t>520003/000201/2025</t>
  </si>
  <si>
    <t>LOCAÇÃO DE MAQUINÁRIO AGRÍCOLA</t>
  </si>
  <si>
    <t>520003/000173/2025</t>
  </si>
  <si>
    <t>520003/000078/2025</t>
  </si>
  <si>
    <t>AGÊNCIA DE VIAGEM</t>
  </si>
  <si>
    <t>020006/000735/2023</t>
  </si>
  <si>
    <t>GERENCIADOR DE CONTEÚDO DE PORTAIS</t>
  </si>
  <si>
    <t>020006/000508/2022</t>
  </si>
  <si>
    <t>HOSPEDAGEM EM SERVIDORES VIRTUAIS</t>
  </si>
  <si>
    <t>520003/000399/2025</t>
  </si>
  <si>
    <t>TICKET NATALINO</t>
  </si>
  <si>
    <t>520003/000344/2025</t>
  </si>
  <si>
    <t>AQUISIÇÃO DE 500 MOTORES</t>
  </si>
  <si>
    <t>520003/000188/2025</t>
  </si>
  <si>
    <t>EVENTOS</t>
  </si>
  <si>
    <t>520003/000353/2025</t>
  </si>
  <si>
    <t>AQUISIÇÃO DE EPI</t>
  </si>
  <si>
    <t>520003/000016/2025</t>
  </si>
  <si>
    <t>HOSPEDAGEM DE MENSAGERIA ELETRÔNICA</t>
  </si>
  <si>
    <t>520003/000136/2026</t>
  </si>
  <si>
    <t>AQUISIÇÃO DE 10 CARROS- MINICARGOS</t>
  </si>
  <si>
    <t>520003/000139/2026</t>
  </si>
  <si>
    <t>ADESÃO TELEFONIA MÓVEL E TABLET</t>
  </si>
  <si>
    <t>520003/000021/2026</t>
  </si>
  <si>
    <t>AQUISIÇÃO DE RAÇÃO PARA PEIXES</t>
  </si>
  <si>
    <t>520003/000084/2026</t>
  </si>
  <si>
    <t>AQUISIÇÃO DE REAGENTES</t>
  </si>
  <si>
    <t>520003/00085/2026</t>
  </si>
  <si>
    <t>AQUISIÇÃO DE ITENS AQUÍCOLAS</t>
  </si>
  <si>
    <t>520003/000166/2026</t>
  </si>
  <si>
    <t xml:space="preserve">ADESÃO VIGILÂNCIA </t>
  </si>
  <si>
    <t>ASS. CONTRATUAL</t>
  </si>
  <si>
    <t>PRODERJ EM 25/06/2026</t>
  </si>
  <si>
    <t>AGUARDANDO PUBLI.</t>
  </si>
  <si>
    <t>LICITAÇÃO EM CURSO</t>
  </si>
  <si>
    <t>PESQUISA DE PREÇOS</t>
  </si>
  <si>
    <t>AUTORIZAÇÃO DETRAN</t>
  </si>
  <si>
    <t>003/2022</t>
  </si>
  <si>
    <t>3º TA - 12 MESES</t>
  </si>
  <si>
    <t>002/2023</t>
  </si>
  <si>
    <t>36 MESES À CONTAR DO DIA 17/07/23</t>
  </si>
  <si>
    <t>010/2022</t>
  </si>
  <si>
    <t>3º TERMO ADITIVO 12 MESES</t>
  </si>
  <si>
    <t>006/2022</t>
  </si>
  <si>
    <t>2º TA - 12 MESES</t>
  </si>
  <si>
    <t>01/2024</t>
  </si>
  <si>
    <t>36 MESES A CONTAR DO DIA 05/02/2024 (1º T.A DE RE-RATIFICAÇÃO)</t>
  </si>
  <si>
    <t>02/2024</t>
  </si>
  <si>
    <t>18 MESES (1º T.A DE PRORROGAÇÃO)</t>
  </si>
  <si>
    <t>03/2024</t>
  </si>
  <si>
    <t>24 MESES À CONTAR DO DIA 20/08/23</t>
  </si>
  <si>
    <t>05/2024</t>
  </si>
  <si>
    <t>12 MESES (2º T.A DE PRORROGAÇÃO)</t>
  </si>
  <si>
    <t>06/2024</t>
  </si>
  <si>
    <t>24 MESES</t>
  </si>
  <si>
    <t>07/2024</t>
  </si>
  <si>
    <t>09/2024</t>
  </si>
  <si>
    <t>01/2025</t>
  </si>
  <si>
    <t>02/2025</t>
  </si>
  <si>
    <t>12 MESES</t>
  </si>
  <si>
    <t>03/2025</t>
  </si>
  <si>
    <t>04/2025</t>
  </si>
  <si>
    <t>05/2025</t>
  </si>
  <si>
    <t>06/2025</t>
  </si>
  <si>
    <t>07/2025</t>
  </si>
  <si>
    <t>08/2025</t>
  </si>
  <si>
    <t>09/2025</t>
  </si>
  <si>
    <t>011/2025</t>
  </si>
  <si>
    <t>012/2025</t>
  </si>
  <si>
    <t>36 MESES</t>
  </si>
  <si>
    <t>010/2026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</si>
</sst>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4" formatCode="_-&quot;R$&quot;\ * #,##0.00_-;\-&quot;R$&quot;\ * #,##0.00_-;_-&quot;R$&quot;\ * &quot;-&quot;??_-;_-@_-"/>
    <numFmt numFmtId="164" formatCode="d/m/yyyy"/>
    <numFmt numFmtId="165" formatCode="0\ &quot;MESES&quot;"/>
    <numFmt numFmtId="166" formatCode="mm/yyyy"/>
    <numFmt numFmtId="167" formatCode="[$R$-416]&quot; &quot;#,##0.00"/>
    <numFmt numFmtId="168" formatCode="00\ &quot;MESES&quot;"/>
    <numFmt numFmtId="169" formatCode="0\ &quot;DIAS&quot;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36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8"/>
      <name val="Aptos Narrow"/>
      <family val="2"/>
      <scheme val="minor"/>
    </font>
    <font>
      <b/>
      <sz val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9.9978637043366805E-2"/>
        <bgColor rgb="FF203864"/>
      </patternFill>
    </fill>
    <fill>
      <patternFill patternType="solid">
        <fgColor rgb="FFFFFFFF"/>
        <bgColor rgb="FFFFFFFF"/>
      </patternFill>
    </fill>
    <fill>
      <patternFill patternType="solid">
        <fgColor rgb="FF00B0F0"/>
        <bgColor rgb="FF00B0F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ont="0" applyBorder="0" applyProtection="0"/>
  </cellStyleXfs>
  <cellXfs count="44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6" fillId="5" borderId="2" xfId="2" applyFont="1" applyFill="1" applyBorder="1" applyAlignment="1" applyProtection="1">
      <alignment horizontal="center" vertical="center"/>
      <protection locked="0"/>
    </xf>
    <xf numFmtId="164" fontId="6" fillId="5" borderId="2" xfId="2" applyNumberFormat="1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 applyProtection="1">
      <alignment horizontal="center" vertical="center"/>
      <protection locked="0"/>
    </xf>
    <xf numFmtId="14" fontId="6" fillId="5" borderId="2" xfId="2" applyNumberFormat="1" applyFont="1" applyFill="1" applyBorder="1" applyAlignment="1" applyProtection="1">
      <alignment horizontal="center" vertical="center"/>
      <protection locked="0"/>
    </xf>
    <xf numFmtId="14" fontId="6" fillId="5" borderId="2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44" fontId="3" fillId="2" borderId="0" xfId="1" applyFont="1" applyFill="1" applyAlignment="1">
      <alignment horizontal="center" vertical="center"/>
    </xf>
    <xf numFmtId="14" fontId="6" fillId="5" borderId="3" xfId="2" applyNumberFormat="1" applyFont="1" applyFill="1" applyBorder="1" applyAlignment="1" applyProtection="1">
      <alignment horizontal="center" vertical="center"/>
      <protection locked="0"/>
    </xf>
    <xf numFmtId="14" fontId="6" fillId="5" borderId="3" xfId="0" applyNumberFormat="1" applyFont="1" applyFill="1" applyBorder="1" applyAlignment="1">
      <alignment horizontal="center" vertical="center"/>
    </xf>
    <xf numFmtId="0" fontId="6" fillId="5" borderId="4" xfId="2" applyFont="1" applyFill="1" applyBorder="1" applyAlignment="1" applyProtection="1">
      <alignment horizontal="center" vertical="center"/>
      <protection locked="0"/>
    </xf>
    <xf numFmtId="0" fontId="6" fillId="5" borderId="5" xfId="2" applyFont="1" applyFill="1" applyBorder="1" applyAlignment="1" applyProtection="1">
      <alignment horizontal="center" vertical="center"/>
      <protection locked="0"/>
    </xf>
    <xf numFmtId="0" fontId="6" fillId="5" borderId="2" xfId="0" applyFont="1" applyFill="1" applyBorder="1" applyAlignment="1">
      <alignment horizontal="center" vertical="center"/>
    </xf>
    <xf numFmtId="166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14" fontId="6" fillId="5" borderId="4" xfId="0" applyNumberFormat="1" applyFont="1" applyFill="1" applyBorder="1" applyAlignment="1">
      <alignment horizontal="center" vertical="center"/>
    </xf>
    <xf numFmtId="167" fontId="6" fillId="5" borderId="4" xfId="0" applyNumberFormat="1" applyFont="1" applyFill="1" applyBorder="1" applyAlignment="1">
      <alignment horizontal="center" vertical="center"/>
    </xf>
    <xf numFmtId="14" fontId="3" fillId="2" borderId="0" xfId="0" applyNumberFormat="1" applyFont="1" applyFill="1" applyAlignment="1">
      <alignment horizontal="left" vertical="center"/>
    </xf>
    <xf numFmtId="165" fontId="3" fillId="2" borderId="0" xfId="0" applyNumberFormat="1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168" fontId="6" fillId="5" borderId="3" xfId="0" applyNumberFormat="1" applyFont="1" applyFill="1" applyBorder="1" applyAlignment="1" applyProtection="1">
      <alignment horizontal="center" vertical="center"/>
      <protection locked="0"/>
    </xf>
    <xf numFmtId="169" fontId="6" fillId="5" borderId="2" xfId="0" applyNumberFormat="1" applyFont="1" applyFill="1" applyBorder="1" applyAlignment="1">
      <alignment horizontal="center" vertical="center"/>
    </xf>
    <xf numFmtId="169" fontId="6" fillId="5" borderId="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64" fontId="6" fillId="5" borderId="4" xfId="2" applyNumberFormat="1" applyFont="1" applyFill="1" applyBorder="1" applyAlignment="1" applyProtection="1">
      <alignment horizontal="center" vertical="center"/>
      <protection locked="0"/>
    </xf>
    <xf numFmtId="0" fontId="6" fillId="5" borderId="4" xfId="0" applyFont="1" applyFill="1" applyBorder="1" applyAlignment="1" applyProtection="1">
      <alignment horizontal="center" vertical="center"/>
      <protection locked="0"/>
    </xf>
    <xf numFmtId="164" fontId="6" fillId="5" borderId="5" xfId="2" applyNumberFormat="1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164" fontId="6" fillId="6" borderId="4" xfId="2" applyNumberFormat="1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166" fontId="6" fillId="5" borderId="5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167" fontId="6" fillId="5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7" fontId="6" fillId="5" borderId="4" xfId="1" applyNumberFormat="1" applyFont="1" applyFill="1" applyBorder="1" applyAlignment="1">
      <alignment horizontal="center" vertical="center"/>
    </xf>
    <xf numFmtId="167" fontId="6" fillId="5" borderId="5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</cellXfs>
  <cellStyles count="3">
    <cellStyle name="Moeda" xfId="1" builtinId="4"/>
    <cellStyle name="Normal" xfId="0" builtinId="0"/>
    <cellStyle name="Normal 2" xfId="2" xr:uid="{4841BC0B-5B51-4B21-9C14-976A6BB87406}"/>
  </cellStyles>
  <dxfs count="19"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FFC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0" tint="-0.49998474074526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7" formatCode="[$R$-416]&quot; &quot;#,##0.00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6" formatCode="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0" formatCode="General"/>
      <alignment horizontal="center" vertical="center" textRotation="0" wrapText="0" indent="0" justifyLastLine="0" shrinkToFit="0" readingOrder="0"/>
      <border outline="0">
        <left style="thin">
          <color rgb="FF000000"/>
        </left>
        <right style="thin">
          <color rgb="FF000000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9" formatCode="0\ &quot;DIAS&quot;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68" formatCode="00\ &quot;MESES&quot;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 style="thin">
          <color rgb="FF000000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numFmt numFmtId="19" formatCode="dd/mm/yyyy"/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FFFFFF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Estilo de Tabela 1" pivot="0" count="1" xr9:uid="{1A1FD948-29DF-47C3-A34B-1C9A097A62D5}">
      <tableStyleElement type="wholeTabl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C5FAC-00F4-4ED5-8BE1-F40A3AB0DF85}" name="Tabela1" displayName="Tabela1" ref="B7:M86" totalsRowShown="0" headerRowDxfId="17" dataDxfId="16">
  <autoFilter ref="B7:M86" xr:uid="{18BC5FAC-00F4-4ED5-8BE1-F40A3AB0DF85}"/>
  <tableColumns count="12">
    <tableColumn id="1" xr3:uid="{1A02F1F0-2CBC-4546-B1C5-62C7712C2166}" name="Nº PROCESSO" dataDxfId="15" dataCellStyle="Normal 2"/>
    <tableColumn id="2" xr3:uid="{AE54DB34-6689-4A44-B4C2-B3E261DEE93D}" name="OBJETO" dataDxfId="14" dataCellStyle="Normal 2"/>
    <tableColumn id="3" xr3:uid="{3E6DAB50-4759-4933-B573-B3351B7A9E9F}" name="EMPRESA" dataDxfId="13" dataCellStyle="Normal 2"/>
    <tableColumn id="11" xr3:uid="{28CB58A4-8E0E-4FB9-B0C5-BB5836B98FD2}" name="DATA - ASSINATURA" dataDxfId="12" dataCellStyle="Normal 2"/>
    <tableColumn id="4" xr3:uid="{184AE5DA-D073-4E4C-B410-357AF4578C8D}" name="INÍCIO DE PRAZO" dataDxfId="11" dataCellStyle="Normal 2"/>
    <tableColumn id="5" xr3:uid="{E83F4E3D-8869-46FF-9425-8B303EB82B5A}" name="VALIDADE" dataDxfId="10"/>
    <tableColumn id="6" xr3:uid="{4B107996-55C6-46AA-BCF8-70F94833CCDA}" name="FIM DE PRAZO" dataDxfId="9">
      <calculatedColumnFormula>IF(OR(Tabela1[[#This Row],[INÍCIO DE PRAZO]]="", Tabela1[[#This Row],[VALIDADE]]=""), "", EDATE(Tabela1[[#This Row],[INÍCIO DE PRAZO]],Tabela1[[#This Row],[VALIDADE]]))</calculatedColumnFormula>
    </tableColumn>
    <tableColumn id="7" xr3:uid="{C138C22C-C1B5-4019-90F8-5E9427087F33}" name="TEMPO RESTANTE" dataDxfId="8">
      <calculatedColumnFormula>IF(OR(Tabela1[[#This Row],[INÍCIO DE PRAZO]]="", Tabela1[[#This Row],[VALIDADE]]=""), "", Tabela1[[#This Row],[FIM DE PRAZO]]-$E$5)</calculatedColumnFormula>
    </tableColumn>
    <tableColumn id="8" xr3:uid="{31CA0C36-E0C8-4B98-978E-938391F55723}" name="STATUS" dataDxfId="7">
      <calculatedColumnFormula>IF(Tabela1[[#This Row],[TEMPO RESTANTE]]="", "PREENCHER INFO.", IF(Tabela1[[#This Row],[TEMPO RESTANTE]]&gt;90, "ATIVO", IF(Tabela1[[#This Row],[TEMPO RESTANTE]]&lt;=0, "VENCIDO", IF(Tabela1[[#This Row],[TEMPO RESTANTE]]&lt;=90, "RENOVAR"))))</calculatedColumnFormula>
    </tableColumn>
    <tableColumn id="9" xr3:uid="{662DD976-0C8E-4F76-B74E-1F81B4961B0F}" name="Nº DE CONTRATO" dataDxfId="6"/>
    <tableColumn id="10" xr3:uid="{9871D37E-DF3D-446E-B036-D796415707C9}" name="OBSERVAÇÃO" dataDxfId="5"/>
    <tableColumn id="12" xr3:uid="{E7ABE267-FD27-41CF-B690-D57E99443B35}" name="VALOR TOTAL" dataDxfId="4" dataCellStyle="Moeda"/>
  </tableColumns>
  <tableStyleInfo name="Estilo de Tabela 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F3030-5143-478F-8FEF-EDAC37516C93}">
  <sheetPr>
    <pageSetUpPr fitToPage="1"/>
  </sheetPr>
  <dimension ref="A1:M86"/>
  <sheetViews>
    <sheetView showGridLines="0" tabSelected="1" topLeftCell="G1" zoomScaleNormal="100" workbookViewId="0">
      <pane ySplit="7" topLeftCell="A20" activePane="bottomLeft" state="frozen"/>
      <selection pane="bottomLeft" activeCell="L31" sqref="L31"/>
    </sheetView>
  </sheetViews>
  <sheetFormatPr defaultRowHeight="15.75" x14ac:dyDescent="0.25"/>
  <cols>
    <col min="1" max="1" width="3" style="1" customWidth="1"/>
    <col min="2" max="2" width="25" style="1" customWidth="1"/>
    <col min="3" max="3" width="64.28515625" style="1" customWidth="1"/>
    <col min="4" max="4" width="25" style="1" customWidth="1"/>
    <col min="5" max="5" width="21.42578125" style="1" customWidth="1"/>
    <col min="6" max="9" width="19.28515625" style="1" customWidth="1"/>
    <col min="10" max="10" width="25.7109375" style="1" customWidth="1"/>
    <col min="11" max="11" width="19.28515625" style="1" customWidth="1"/>
    <col min="12" max="12" width="67.85546875" style="1" customWidth="1"/>
    <col min="13" max="13" width="21.42578125" style="1" customWidth="1"/>
    <col min="14" max="14" width="17.85546875" style="1" customWidth="1"/>
    <col min="15" max="16384" width="9.140625" style="1"/>
  </cols>
  <sheetData>
    <row r="1" spans="1:13" s="2" customFormat="1" ht="45" customHeight="1" x14ac:dyDescent="0.25">
      <c r="A1" s="4" t="s">
        <v>0</v>
      </c>
    </row>
    <row r="2" spans="1:13" s="3" customFormat="1" x14ac:dyDescent="0.25"/>
    <row r="4" spans="1:13" x14ac:dyDescent="0.25">
      <c r="B4" s="43" t="s">
        <v>16</v>
      </c>
      <c r="C4" s="43"/>
      <c r="E4" s="24" t="s">
        <v>50</v>
      </c>
    </row>
    <row r="5" spans="1:13" x14ac:dyDescent="0.25">
      <c r="B5" s="43" t="s">
        <v>17</v>
      </c>
      <c r="C5" s="43"/>
      <c r="E5" s="25">
        <f ca="1">TODAY()</f>
        <v>46267</v>
      </c>
    </row>
    <row r="7" spans="1:13" x14ac:dyDescent="0.25">
      <c r="B7" s="5" t="s">
        <v>1</v>
      </c>
      <c r="C7" s="5" t="s">
        <v>2</v>
      </c>
      <c r="D7" s="5" t="s">
        <v>3</v>
      </c>
      <c r="E7" s="22" t="s">
        <v>15</v>
      </c>
      <c r="F7" s="23" t="s">
        <v>7</v>
      </c>
      <c r="G7" s="5" t="s">
        <v>8</v>
      </c>
      <c r="H7" s="5" t="s">
        <v>9</v>
      </c>
      <c r="I7" s="11" t="s">
        <v>10</v>
      </c>
      <c r="J7" s="5" t="s">
        <v>11</v>
      </c>
      <c r="K7" s="5" t="s">
        <v>12</v>
      </c>
      <c r="L7" s="5" t="s">
        <v>13</v>
      </c>
      <c r="M7" s="12" t="s">
        <v>14</v>
      </c>
    </row>
    <row r="8" spans="1:13" x14ac:dyDescent="0.25">
      <c r="B8" s="6" t="s">
        <v>4</v>
      </c>
      <c r="C8" s="6" t="s">
        <v>5</v>
      </c>
      <c r="D8" s="6" t="s">
        <v>6</v>
      </c>
      <c r="E8" s="20">
        <v>46233</v>
      </c>
      <c r="F8" s="7">
        <v>46238</v>
      </c>
      <c r="G8" s="8">
        <v>2</v>
      </c>
      <c r="H8" s="10">
        <f>IF(OR(Tabela1[[#This Row],[INÍCIO DE PRAZO]]="", Tabela1[[#This Row],[VALIDADE]]=""), "", EDATE(Tabela1[[#This Row],[INÍCIO DE PRAZO]],Tabela1[[#This Row],[VALIDADE]]))</f>
        <v>46299</v>
      </c>
      <c r="I8" s="27">
        <f ca="1">IF(OR(Tabela1[[#This Row],[INÍCIO DE PRAZO]]="", Tabela1[[#This Row],[VALIDADE]]=""), "", Tabela1[[#This Row],[FIM DE PRAZO]]-$E$5)</f>
        <v>32</v>
      </c>
      <c r="J8" s="1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8" s="18" t="s">
        <v>48</v>
      </c>
      <c r="L8" s="19" t="s">
        <v>49</v>
      </c>
      <c r="M8" s="21">
        <v>1365347.51</v>
      </c>
    </row>
    <row r="9" spans="1:13" x14ac:dyDescent="0.25">
      <c r="B9" s="15" t="s">
        <v>51</v>
      </c>
      <c r="C9" s="15" t="s">
        <v>52</v>
      </c>
      <c r="D9" s="15" t="s">
        <v>18</v>
      </c>
      <c r="E9" s="20">
        <v>45875</v>
      </c>
      <c r="F9" s="30">
        <v>46255</v>
      </c>
      <c r="G9" s="31">
        <v>12</v>
      </c>
      <c r="H9" s="10">
        <f>IF(OR(Tabela1[[#This Row],[INÍCIO DE PRAZO]]="", Tabela1[[#This Row],[VALIDADE]]=""), "", EDATE(Tabela1[[#This Row],[INÍCIO DE PRAZO]],Tabela1[[#This Row],[VALIDADE]]))</f>
        <v>46620</v>
      </c>
      <c r="I9" s="28">
        <f ca="1">IF(OR(Tabela1[[#This Row],[INÍCIO DE PRAZO]]="", Tabela1[[#This Row],[VALIDADE]]=""), "", Tabela1[[#This Row],[FIM DE PRAZO]]-$E$5)</f>
        <v>353</v>
      </c>
      <c r="J9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9" s="18" t="s">
        <v>108</v>
      </c>
      <c r="L9" s="19" t="s">
        <v>109</v>
      </c>
      <c r="M9" s="21">
        <v>4903593.5999999996</v>
      </c>
    </row>
    <row r="10" spans="1:13" x14ac:dyDescent="0.25">
      <c r="B10" s="15" t="s">
        <v>53</v>
      </c>
      <c r="C10" s="15" t="s">
        <v>54</v>
      </c>
      <c r="D10" s="15" t="s">
        <v>19</v>
      </c>
      <c r="E10" s="20">
        <v>46184</v>
      </c>
      <c r="F10" s="30">
        <v>46220</v>
      </c>
      <c r="G10" s="31">
        <v>24</v>
      </c>
      <c r="H10" s="10">
        <f>IF(OR(Tabela1[[#This Row],[INÍCIO DE PRAZO]]="", Tabela1[[#This Row],[VALIDADE]]=""), "", EDATE(Tabela1[[#This Row],[INÍCIO DE PRAZO]],Tabela1[[#This Row],[VALIDADE]]))</f>
        <v>46951</v>
      </c>
      <c r="I10" s="28">
        <f ca="1">IF(OR(Tabela1[[#This Row],[INÍCIO DE PRAZO]]="", Tabela1[[#This Row],[VALIDADE]]=""), "", Tabela1[[#This Row],[FIM DE PRAZO]]-$E$5)</f>
        <v>684</v>
      </c>
      <c r="J10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10" s="18" t="s">
        <v>110</v>
      </c>
      <c r="L10" s="19" t="s">
        <v>111</v>
      </c>
      <c r="M10" s="21">
        <v>399973.63</v>
      </c>
    </row>
    <row r="11" spans="1:13" x14ac:dyDescent="0.25">
      <c r="B11" s="15" t="s">
        <v>55</v>
      </c>
      <c r="C11" s="15" t="s">
        <v>56</v>
      </c>
      <c r="D11" s="15" t="s">
        <v>20</v>
      </c>
      <c r="E11" s="20">
        <v>45966</v>
      </c>
      <c r="F11" s="30">
        <v>45977</v>
      </c>
      <c r="G11" s="31">
        <v>12</v>
      </c>
      <c r="H11" s="10">
        <f>IF(OR(Tabela1[[#This Row],[INÍCIO DE PRAZO]]="", Tabela1[[#This Row],[VALIDADE]]=""), "", EDATE(Tabela1[[#This Row],[INÍCIO DE PRAZO]],Tabela1[[#This Row],[VALIDADE]]))</f>
        <v>46342</v>
      </c>
      <c r="I11" s="28">
        <f ca="1">IF(OR(Tabela1[[#This Row],[INÍCIO DE PRAZO]]="", Tabela1[[#This Row],[VALIDADE]]=""), "", Tabela1[[#This Row],[FIM DE PRAZO]]-$E$5)</f>
        <v>75</v>
      </c>
      <c r="J11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11" s="18" t="s">
        <v>112</v>
      </c>
      <c r="L11" s="19" t="s">
        <v>113</v>
      </c>
      <c r="M11" s="21">
        <v>1036492.5</v>
      </c>
    </row>
    <row r="12" spans="1:13" x14ac:dyDescent="0.25">
      <c r="B12" s="15" t="s">
        <v>57</v>
      </c>
      <c r="C12" s="15" t="s">
        <v>58</v>
      </c>
      <c r="D12" s="15" t="s">
        <v>21</v>
      </c>
      <c r="E12" s="20">
        <v>45966</v>
      </c>
      <c r="F12" s="30">
        <v>45967</v>
      </c>
      <c r="G12" s="31">
        <v>12</v>
      </c>
      <c r="H12" s="10">
        <f>IF(OR(Tabela1[[#This Row],[INÍCIO DE PRAZO]]="", Tabela1[[#This Row],[VALIDADE]]=""), "", EDATE(Tabela1[[#This Row],[INÍCIO DE PRAZO]],Tabela1[[#This Row],[VALIDADE]]))</f>
        <v>46332</v>
      </c>
      <c r="I12" s="28">
        <f ca="1">IF(OR(Tabela1[[#This Row],[INÍCIO DE PRAZO]]="", Tabela1[[#This Row],[VALIDADE]]=""), "", Tabela1[[#This Row],[FIM DE PRAZO]]-$E$5)</f>
        <v>65</v>
      </c>
      <c r="J12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12" s="18" t="s">
        <v>114</v>
      </c>
      <c r="L12" s="19" t="s">
        <v>115</v>
      </c>
      <c r="M12" s="21">
        <v>1347635.07</v>
      </c>
    </row>
    <row r="13" spans="1:13" ht="15.75" customHeight="1" x14ac:dyDescent="0.25">
      <c r="B13" s="15" t="s">
        <v>59</v>
      </c>
      <c r="C13" s="16" t="s">
        <v>60</v>
      </c>
      <c r="D13" s="16" t="s">
        <v>22</v>
      </c>
      <c r="E13" s="20">
        <v>45764</v>
      </c>
      <c r="F13" s="32">
        <v>45327</v>
      </c>
      <c r="G13" s="33">
        <v>36</v>
      </c>
      <c r="H13" s="10">
        <f>IF(OR(Tabela1[[#This Row],[INÍCIO DE PRAZO]]="", Tabela1[[#This Row],[VALIDADE]]=""), "", EDATE(Tabela1[[#This Row],[INÍCIO DE PRAZO]],Tabela1[[#This Row],[VALIDADE]]))</f>
        <v>46423</v>
      </c>
      <c r="I13" s="28">
        <f ca="1">IF(OR(Tabela1[[#This Row],[INÍCIO DE PRAZO]]="", Tabela1[[#This Row],[VALIDADE]]=""), "", Tabela1[[#This Row],[FIM DE PRAZO]]-$E$5)</f>
        <v>156</v>
      </c>
      <c r="J13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13" s="18" t="s">
        <v>116</v>
      </c>
      <c r="L13" s="36" t="s">
        <v>117</v>
      </c>
      <c r="M13" s="21">
        <v>52247.13</v>
      </c>
    </row>
    <row r="14" spans="1:13" x14ac:dyDescent="0.25">
      <c r="B14" s="15" t="s">
        <v>61</v>
      </c>
      <c r="C14" s="15" t="s">
        <v>62</v>
      </c>
      <c r="D14" s="15" t="s">
        <v>23</v>
      </c>
      <c r="E14" s="20">
        <v>45968</v>
      </c>
      <c r="F14" s="30">
        <v>45982</v>
      </c>
      <c r="G14" s="31">
        <v>18</v>
      </c>
      <c r="H14" s="10">
        <f>IF(OR(Tabela1[[#This Row],[INÍCIO DE PRAZO]]="", Tabela1[[#This Row],[VALIDADE]]=""), "", EDATE(Tabela1[[#This Row],[INÍCIO DE PRAZO]],Tabela1[[#This Row],[VALIDADE]]))</f>
        <v>46528</v>
      </c>
      <c r="I14" s="28">
        <f ca="1">IF(OR(Tabela1[[#This Row],[INÍCIO DE PRAZO]]="", Tabela1[[#This Row],[VALIDADE]]=""), "", Tabela1[[#This Row],[FIM DE PRAZO]]-$E$5)</f>
        <v>261</v>
      </c>
      <c r="J14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14" s="18" t="s">
        <v>118</v>
      </c>
      <c r="L14" s="19" t="s">
        <v>119</v>
      </c>
      <c r="M14" s="21">
        <v>919080</v>
      </c>
    </row>
    <row r="15" spans="1:13" x14ac:dyDescent="0.25">
      <c r="B15" s="15" t="s">
        <v>63</v>
      </c>
      <c r="C15" s="15" t="s">
        <v>64</v>
      </c>
      <c r="D15" s="15" t="s">
        <v>24</v>
      </c>
      <c r="E15" s="20">
        <v>46244</v>
      </c>
      <c r="F15" s="30">
        <v>46253</v>
      </c>
      <c r="G15" s="31">
        <v>24</v>
      </c>
      <c r="H15" s="10">
        <f>IF(OR(Tabela1[[#This Row],[INÍCIO DE PRAZO]]="", Tabela1[[#This Row],[VALIDADE]]=""), "", EDATE(Tabela1[[#This Row],[INÍCIO DE PRAZO]],Tabela1[[#This Row],[VALIDADE]]))</f>
        <v>46984</v>
      </c>
      <c r="I15" s="28">
        <f ca="1">IF(OR(Tabela1[[#This Row],[INÍCIO DE PRAZO]]="", Tabela1[[#This Row],[VALIDADE]]=""), "", Tabela1[[#This Row],[FIM DE PRAZO]]-$E$5)</f>
        <v>717</v>
      </c>
      <c r="J15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15" s="18" t="s">
        <v>120</v>
      </c>
      <c r="L15" s="19" t="s">
        <v>121</v>
      </c>
      <c r="M15" s="21">
        <v>70000</v>
      </c>
    </row>
    <row r="16" spans="1:13" x14ac:dyDescent="0.25">
      <c r="B16" s="15" t="s">
        <v>65</v>
      </c>
      <c r="C16" s="15" t="s">
        <v>66</v>
      </c>
      <c r="D16" s="15" t="s">
        <v>25</v>
      </c>
      <c r="E16" s="20">
        <v>45960</v>
      </c>
      <c r="F16" s="30">
        <v>45964</v>
      </c>
      <c r="G16" s="31">
        <v>12</v>
      </c>
      <c r="H16" s="10">
        <f>IF(OR(Tabela1[[#This Row],[INÍCIO DE PRAZO]]="", Tabela1[[#This Row],[VALIDADE]]=""), "", EDATE(Tabela1[[#This Row],[INÍCIO DE PRAZO]],Tabela1[[#This Row],[VALIDADE]]))</f>
        <v>46329</v>
      </c>
      <c r="I16" s="28">
        <f ca="1">IF(OR(Tabela1[[#This Row],[INÍCIO DE PRAZO]]="", Tabela1[[#This Row],[VALIDADE]]=""), "", Tabela1[[#This Row],[FIM DE PRAZO]]-$E$5)</f>
        <v>62</v>
      </c>
      <c r="J16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16" s="18" t="s">
        <v>122</v>
      </c>
      <c r="L16" s="19" t="s">
        <v>123</v>
      </c>
      <c r="M16" s="21">
        <v>1711637.64</v>
      </c>
    </row>
    <row r="17" spans="2:13" x14ac:dyDescent="0.25">
      <c r="B17" s="15" t="s">
        <v>67</v>
      </c>
      <c r="C17" s="15" t="s">
        <v>68</v>
      </c>
      <c r="D17" s="15" t="s">
        <v>26</v>
      </c>
      <c r="E17" s="20">
        <v>45622</v>
      </c>
      <c r="F17" s="30">
        <v>45624</v>
      </c>
      <c r="G17" s="31">
        <v>24</v>
      </c>
      <c r="H17" s="10">
        <f>IF(OR(Tabela1[[#This Row],[INÍCIO DE PRAZO]]="", Tabela1[[#This Row],[VALIDADE]]=""), "", EDATE(Tabela1[[#This Row],[INÍCIO DE PRAZO]],Tabela1[[#This Row],[VALIDADE]]))</f>
        <v>46354</v>
      </c>
      <c r="I17" s="28">
        <f ca="1">IF(OR(Tabela1[[#This Row],[INÍCIO DE PRAZO]]="", Tabela1[[#This Row],[VALIDADE]]=""), "", Tabela1[[#This Row],[FIM DE PRAZO]]-$E$5)</f>
        <v>87</v>
      </c>
      <c r="J17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17" s="18" t="s">
        <v>124</v>
      </c>
      <c r="L17" s="19" t="s">
        <v>125</v>
      </c>
      <c r="M17" s="21">
        <v>10079.25</v>
      </c>
    </row>
    <row r="18" spans="2:13" x14ac:dyDescent="0.25">
      <c r="B18" s="15" t="s">
        <v>67</v>
      </c>
      <c r="C18" s="15" t="s">
        <v>68</v>
      </c>
      <c r="D18" s="15" t="s">
        <v>27</v>
      </c>
      <c r="E18" s="20">
        <v>45618</v>
      </c>
      <c r="F18" s="30">
        <v>45624</v>
      </c>
      <c r="G18" s="31">
        <v>24</v>
      </c>
      <c r="H18" s="10">
        <f>IF(OR(Tabela1[[#This Row],[INÍCIO DE PRAZO]]="", Tabela1[[#This Row],[VALIDADE]]=""), "", EDATE(Tabela1[[#This Row],[INÍCIO DE PRAZO]],Tabela1[[#This Row],[VALIDADE]]))</f>
        <v>46354</v>
      </c>
      <c r="I18" s="28">
        <f ca="1">IF(OR(Tabela1[[#This Row],[INÍCIO DE PRAZO]]="", Tabela1[[#This Row],[VALIDADE]]=""), "", Tabela1[[#This Row],[FIM DE PRAZO]]-$E$5)</f>
        <v>87</v>
      </c>
      <c r="J18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18" s="18" t="s">
        <v>126</v>
      </c>
      <c r="L18" s="19" t="s">
        <v>125</v>
      </c>
      <c r="M18" s="21">
        <v>10189.35</v>
      </c>
    </row>
    <row r="19" spans="2:13" x14ac:dyDescent="0.25">
      <c r="B19" s="15" t="s">
        <v>67</v>
      </c>
      <c r="C19" s="15" t="s">
        <v>68</v>
      </c>
      <c r="D19" s="15" t="s">
        <v>28</v>
      </c>
      <c r="E19" s="20">
        <v>45618</v>
      </c>
      <c r="F19" s="30">
        <v>45624</v>
      </c>
      <c r="G19" s="31">
        <v>24</v>
      </c>
      <c r="H19" s="10">
        <f>IF(OR(Tabela1[[#This Row],[INÍCIO DE PRAZO]]="", Tabela1[[#This Row],[VALIDADE]]=""), "", EDATE(Tabela1[[#This Row],[INÍCIO DE PRAZO]],Tabela1[[#This Row],[VALIDADE]]))</f>
        <v>46354</v>
      </c>
      <c r="I19" s="28">
        <f ca="1">IF(OR(Tabela1[[#This Row],[INÍCIO DE PRAZO]]="", Tabela1[[#This Row],[VALIDADE]]=""), "", Tabela1[[#This Row],[FIM DE PRAZO]]-$E$5)</f>
        <v>87</v>
      </c>
      <c r="J19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19" s="18" t="s">
        <v>127</v>
      </c>
      <c r="L19" s="19" t="s">
        <v>125</v>
      </c>
      <c r="M19" s="21">
        <v>6039</v>
      </c>
    </row>
    <row r="20" spans="2:13" x14ac:dyDescent="0.25">
      <c r="B20" s="15" t="s">
        <v>69</v>
      </c>
      <c r="C20" s="15" t="s">
        <v>70</v>
      </c>
      <c r="D20" s="15" t="s">
        <v>29</v>
      </c>
      <c r="E20" s="20">
        <v>45876</v>
      </c>
      <c r="F20" s="30">
        <v>45840</v>
      </c>
      <c r="G20" s="31">
        <v>24</v>
      </c>
      <c r="H20" s="10">
        <f>IF(OR(Tabela1[[#This Row],[INÍCIO DE PRAZO]]="", Tabela1[[#This Row],[VALIDADE]]=""), "", EDATE(Tabela1[[#This Row],[INÍCIO DE PRAZO]],Tabela1[[#This Row],[VALIDADE]]))</f>
        <v>46570</v>
      </c>
      <c r="I20" s="28">
        <f ca="1">IF(OR(Tabela1[[#This Row],[INÍCIO DE PRAZO]]="", Tabela1[[#This Row],[VALIDADE]]=""), "", Tabela1[[#This Row],[FIM DE PRAZO]]-$E$5)</f>
        <v>303</v>
      </c>
      <c r="J20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0" s="18" t="s">
        <v>128</v>
      </c>
      <c r="L20" s="19" t="s">
        <v>125</v>
      </c>
      <c r="M20" s="21">
        <v>76206.720000000001</v>
      </c>
    </row>
    <row r="21" spans="2:13" x14ac:dyDescent="0.25">
      <c r="B21" s="16" t="s">
        <v>71</v>
      </c>
      <c r="C21" s="16" t="s">
        <v>72</v>
      </c>
      <c r="D21" s="16" t="s">
        <v>30</v>
      </c>
      <c r="E21" s="20">
        <v>45839</v>
      </c>
      <c r="F21" s="32">
        <v>45840</v>
      </c>
      <c r="G21" s="33">
        <v>12</v>
      </c>
      <c r="H21" s="10">
        <f>IF(OR(Tabela1[[#This Row],[INÍCIO DE PRAZO]]="", Tabela1[[#This Row],[VALIDADE]]=""), "", EDATE(Tabela1[[#This Row],[INÍCIO DE PRAZO]],Tabela1[[#This Row],[VALIDADE]]))</f>
        <v>46205</v>
      </c>
      <c r="I21" s="28">
        <f ca="1">IF(OR(Tabela1[[#This Row],[INÍCIO DE PRAZO]]="", Tabela1[[#This Row],[VALIDADE]]=""), "", Tabela1[[#This Row],[FIM DE PRAZO]]-$E$5)</f>
        <v>-62</v>
      </c>
      <c r="J21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VENCIDO</v>
      </c>
      <c r="K21" s="18" t="s">
        <v>129</v>
      </c>
      <c r="L21" s="19" t="s">
        <v>130</v>
      </c>
      <c r="M21" s="21">
        <v>4909598.8099999996</v>
      </c>
    </row>
    <row r="22" spans="2:13" x14ac:dyDescent="0.25">
      <c r="B22" s="15" t="s">
        <v>73</v>
      </c>
      <c r="C22" s="15" t="s">
        <v>72</v>
      </c>
      <c r="D22" s="15" t="s">
        <v>31</v>
      </c>
      <c r="E22" s="20">
        <v>45859</v>
      </c>
      <c r="F22" s="30">
        <v>46224</v>
      </c>
      <c r="G22" s="31">
        <v>12</v>
      </c>
      <c r="H22" s="10">
        <f>IF(OR(Tabela1[[#This Row],[INÍCIO DE PRAZO]]="", Tabela1[[#This Row],[VALIDADE]]=""), "", EDATE(Tabela1[[#This Row],[INÍCIO DE PRAZO]],Tabela1[[#This Row],[VALIDADE]]))</f>
        <v>46589</v>
      </c>
      <c r="I22" s="28">
        <f ca="1">IF(OR(Tabela1[[#This Row],[INÍCIO DE PRAZO]]="", Tabela1[[#This Row],[VALIDADE]]=""), "", Tabela1[[#This Row],[FIM DE PRAZO]]-$E$5)</f>
        <v>322</v>
      </c>
      <c r="J22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2" s="18" t="s">
        <v>131</v>
      </c>
      <c r="L22" s="19" t="s">
        <v>130</v>
      </c>
      <c r="M22" s="21">
        <v>6554782.7000000002</v>
      </c>
    </row>
    <row r="23" spans="2:13" x14ac:dyDescent="0.25">
      <c r="B23" s="15" t="s">
        <v>73</v>
      </c>
      <c r="C23" s="15" t="s">
        <v>72</v>
      </c>
      <c r="D23" s="15" t="s">
        <v>32</v>
      </c>
      <c r="E23" s="20">
        <v>45859</v>
      </c>
      <c r="F23" s="30">
        <v>46224</v>
      </c>
      <c r="G23" s="31">
        <v>12</v>
      </c>
      <c r="H23" s="10">
        <f>IF(OR(Tabela1[[#This Row],[INÍCIO DE PRAZO]]="", Tabela1[[#This Row],[VALIDADE]]=""), "", EDATE(Tabela1[[#This Row],[INÍCIO DE PRAZO]],Tabela1[[#This Row],[VALIDADE]]))</f>
        <v>46589</v>
      </c>
      <c r="I23" s="28">
        <f ca="1">IF(OR(Tabela1[[#This Row],[INÍCIO DE PRAZO]]="", Tabela1[[#This Row],[VALIDADE]]=""), "", Tabela1[[#This Row],[FIM DE PRAZO]]-$E$5)</f>
        <v>322</v>
      </c>
      <c r="J23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3" s="18" t="s">
        <v>132</v>
      </c>
      <c r="L23" s="19" t="s">
        <v>130</v>
      </c>
      <c r="M23" s="21">
        <v>3400735.4</v>
      </c>
    </row>
    <row r="24" spans="2:13" x14ac:dyDescent="0.25">
      <c r="B24" s="15" t="s">
        <v>73</v>
      </c>
      <c r="C24" s="15" t="s">
        <v>72</v>
      </c>
      <c r="D24" s="15" t="s">
        <v>33</v>
      </c>
      <c r="E24" s="20">
        <v>45859</v>
      </c>
      <c r="F24" s="30">
        <v>46224</v>
      </c>
      <c r="G24" s="31">
        <v>12</v>
      </c>
      <c r="H24" s="10">
        <f>IF(OR(Tabela1[[#This Row],[INÍCIO DE PRAZO]]="", Tabela1[[#This Row],[VALIDADE]]=""), "", EDATE(Tabela1[[#This Row],[INÍCIO DE PRAZO]],Tabela1[[#This Row],[VALIDADE]]))</f>
        <v>46589</v>
      </c>
      <c r="I24" s="28">
        <f ca="1">IF(OR(Tabela1[[#This Row],[INÍCIO DE PRAZO]]="", Tabela1[[#This Row],[VALIDADE]]=""), "", Tabela1[[#This Row],[FIM DE PRAZO]]-$E$5)</f>
        <v>322</v>
      </c>
      <c r="J24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4" s="18" t="s">
        <v>133</v>
      </c>
      <c r="L24" s="19" t="s">
        <v>130</v>
      </c>
      <c r="M24" s="21">
        <v>1130138.81</v>
      </c>
    </row>
    <row r="25" spans="2:13" x14ac:dyDescent="0.25">
      <c r="B25" s="15" t="s">
        <v>73</v>
      </c>
      <c r="C25" s="15" t="s">
        <v>72</v>
      </c>
      <c r="D25" s="15" t="s">
        <v>34</v>
      </c>
      <c r="E25" s="20">
        <v>45860</v>
      </c>
      <c r="F25" s="30">
        <v>46224</v>
      </c>
      <c r="G25" s="31">
        <v>12</v>
      </c>
      <c r="H25" s="10">
        <f>IF(OR(Tabela1[[#This Row],[INÍCIO DE PRAZO]]="", Tabela1[[#This Row],[VALIDADE]]=""), "", EDATE(Tabela1[[#This Row],[INÍCIO DE PRAZO]],Tabela1[[#This Row],[VALIDADE]]))</f>
        <v>46589</v>
      </c>
      <c r="I25" s="28">
        <f ca="1">IF(OR(Tabela1[[#This Row],[INÍCIO DE PRAZO]]="", Tabela1[[#This Row],[VALIDADE]]=""), "", Tabela1[[#This Row],[FIM DE PRAZO]]-$E$5)</f>
        <v>322</v>
      </c>
      <c r="J25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5" s="18" t="s">
        <v>134</v>
      </c>
      <c r="L25" s="19" t="s">
        <v>130</v>
      </c>
      <c r="M25" s="21">
        <v>2526867.38</v>
      </c>
    </row>
    <row r="26" spans="2:13" x14ac:dyDescent="0.25">
      <c r="B26" s="15" t="s">
        <v>74</v>
      </c>
      <c r="C26" s="15" t="s">
        <v>75</v>
      </c>
      <c r="D26" s="15" t="s">
        <v>35</v>
      </c>
      <c r="E26" s="20">
        <v>45912</v>
      </c>
      <c r="F26" s="30">
        <v>45917</v>
      </c>
      <c r="G26" s="31">
        <v>12</v>
      </c>
      <c r="H26" s="10">
        <f>IF(OR(Tabela1[[#This Row],[INÍCIO DE PRAZO]]="", Tabela1[[#This Row],[VALIDADE]]=""), "", EDATE(Tabela1[[#This Row],[INÍCIO DE PRAZO]],Tabela1[[#This Row],[VALIDADE]]))</f>
        <v>46282</v>
      </c>
      <c r="I26" s="28">
        <f ca="1">IF(OR(Tabela1[[#This Row],[INÍCIO DE PRAZO]]="", Tabela1[[#This Row],[VALIDADE]]=""), "", Tabela1[[#This Row],[FIM DE PRAZO]]-$E$5)</f>
        <v>15</v>
      </c>
      <c r="J26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26" s="18" t="s">
        <v>135</v>
      </c>
      <c r="L26" s="19" t="s">
        <v>130</v>
      </c>
      <c r="M26" s="21">
        <v>349999.38</v>
      </c>
    </row>
    <row r="27" spans="2:13" x14ac:dyDescent="0.25">
      <c r="B27" s="15" t="s">
        <v>76</v>
      </c>
      <c r="C27" s="15" t="s">
        <v>77</v>
      </c>
      <c r="D27" s="15" t="s">
        <v>36</v>
      </c>
      <c r="E27" s="20">
        <v>45992</v>
      </c>
      <c r="F27" s="30">
        <v>46007</v>
      </c>
      <c r="G27" s="31">
        <v>12</v>
      </c>
      <c r="H27" s="10">
        <f>IF(OR(Tabela1[[#This Row],[INÍCIO DE PRAZO]]="", Tabela1[[#This Row],[VALIDADE]]=""), "", EDATE(Tabela1[[#This Row],[INÍCIO DE PRAZO]],Tabela1[[#This Row],[VALIDADE]]))</f>
        <v>46372</v>
      </c>
      <c r="I27" s="28">
        <f ca="1">IF(OR(Tabela1[[#This Row],[INÍCIO DE PRAZO]]="", Tabela1[[#This Row],[VALIDADE]]=""), "", Tabela1[[#This Row],[FIM DE PRAZO]]-$E$5)</f>
        <v>105</v>
      </c>
      <c r="J27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7" s="18" t="s">
        <v>136</v>
      </c>
      <c r="L27" s="19" t="s">
        <v>130</v>
      </c>
      <c r="M27" s="21">
        <v>34482.959999999999</v>
      </c>
    </row>
    <row r="28" spans="2:13" x14ac:dyDescent="0.25">
      <c r="B28" s="15" t="s">
        <v>78</v>
      </c>
      <c r="C28" s="15" t="s">
        <v>79</v>
      </c>
      <c r="D28" s="15" t="s">
        <v>36</v>
      </c>
      <c r="E28" s="20">
        <v>45973</v>
      </c>
      <c r="F28" s="30">
        <v>45988</v>
      </c>
      <c r="G28" s="31">
        <v>12</v>
      </c>
      <c r="H28" s="10">
        <f>IF(OR(Tabela1[[#This Row],[INÍCIO DE PRAZO]]="", Tabela1[[#This Row],[VALIDADE]]=""), "", EDATE(Tabela1[[#This Row],[INÍCIO DE PRAZO]],Tabela1[[#This Row],[VALIDADE]]))</f>
        <v>46353</v>
      </c>
      <c r="I28" s="28">
        <f ca="1">IF(OR(Tabela1[[#This Row],[INÍCIO DE PRAZO]]="", Tabela1[[#This Row],[VALIDADE]]=""), "", Tabela1[[#This Row],[FIM DE PRAZO]]-$E$5)</f>
        <v>86</v>
      </c>
      <c r="J28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RENOVAR</v>
      </c>
      <c r="K28" s="18" t="s">
        <v>137</v>
      </c>
      <c r="L28" s="19" t="s">
        <v>130</v>
      </c>
      <c r="M28" s="21">
        <v>38772.239999999998</v>
      </c>
    </row>
    <row r="29" spans="2:13" x14ac:dyDescent="0.25">
      <c r="B29" s="15" t="s">
        <v>80</v>
      </c>
      <c r="C29" s="15" t="s">
        <v>81</v>
      </c>
      <c r="D29" s="15" t="s">
        <v>37</v>
      </c>
      <c r="E29" s="20">
        <v>46003</v>
      </c>
      <c r="F29" s="30">
        <v>46007</v>
      </c>
      <c r="G29" s="31">
        <v>12</v>
      </c>
      <c r="H29" s="14">
        <f>IF(OR(Tabela1[[#This Row],[INÍCIO DE PRAZO]]="", Tabela1[[#This Row],[VALIDADE]]=""), "", EDATE(Tabela1[[#This Row],[INÍCIO DE PRAZO]],Tabela1[[#This Row],[VALIDADE]]))</f>
        <v>46372</v>
      </c>
      <c r="I29" s="28">
        <f ca="1">IF(OR(Tabela1[[#This Row],[INÍCIO DE PRAZO]]="", Tabela1[[#This Row],[VALIDADE]]=""), "", Tabela1[[#This Row],[FIM DE PRAZO]]-$E$5)</f>
        <v>105</v>
      </c>
      <c r="J29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29" s="18" t="s">
        <v>138</v>
      </c>
      <c r="L29" s="19" t="s">
        <v>130</v>
      </c>
      <c r="M29" s="21">
        <v>124866</v>
      </c>
    </row>
    <row r="30" spans="2:13" x14ac:dyDescent="0.25">
      <c r="B30" s="15" t="s">
        <v>82</v>
      </c>
      <c r="C30" s="15" t="s">
        <v>83</v>
      </c>
      <c r="D30" s="15" t="s">
        <v>38</v>
      </c>
      <c r="E30" s="20">
        <v>46014</v>
      </c>
      <c r="F30" s="30">
        <v>46017</v>
      </c>
      <c r="G30" s="31">
        <v>12</v>
      </c>
      <c r="H30" s="10">
        <f>IF(OR(Tabela1[[#This Row],[INÍCIO DE PRAZO]]="", Tabela1[[#This Row],[VALIDADE]]=""), "", EDATE(Tabela1[[#This Row],[INÍCIO DE PRAZO]],Tabela1[[#This Row],[VALIDADE]]))</f>
        <v>46382</v>
      </c>
      <c r="I30" s="27">
        <f ca="1">IF(OR(Tabela1[[#This Row],[INÍCIO DE PRAZO]]="", Tabela1[[#This Row],[VALIDADE]]=""), "", Tabela1[[#This Row],[FIM DE PRAZO]]-$E$5)</f>
        <v>115</v>
      </c>
      <c r="J30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0" s="18" t="s">
        <v>139</v>
      </c>
      <c r="L30" s="19" t="s">
        <v>130</v>
      </c>
      <c r="M30" s="21">
        <v>472000</v>
      </c>
    </row>
    <row r="31" spans="2:13" x14ac:dyDescent="0.25">
      <c r="B31" s="15" t="s">
        <v>84</v>
      </c>
      <c r="C31" s="15" t="s">
        <v>85</v>
      </c>
      <c r="D31" s="15" t="s">
        <v>39</v>
      </c>
      <c r="E31" s="20">
        <v>46057</v>
      </c>
      <c r="F31" s="30">
        <v>46058</v>
      </c>
      <c r="G31" s="31">
        <v>12</v>
      </c>
      <c r="H31" s="10">
        <f>IF(OR(Tabela1[[#This Row],[INÍCIO DE PRAZO]]="", Tabela1[[#This Row],[VALIDADE]]=""), "", EDATE(Tabela1[[#This Row],[INÍCIO DE PRAZO]],Tabela1[[#This Row],[VALIDADE]]))</f>
        <v>46423</v>
      </c>
      <c r="I31" s="27">
        <f ca="1">IF(OR(Tabela1[[#This Row],[INÍCIO DE PRAZO]]="", Tabela1[[#This Row],[VALIDADE]]=""), "", Tabela1[[#This Row],[FIM DE PRAZO]]-$E$5)</f>
        <v>156</v>
      </c>
      <c r="J31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1" s="18">
        <v>46023</v>
      </c>
      <c r="L31" s="19" t="s">
        <v>130</v>
      </c>
      <c r="M31" s="21">
        <v>10900000</v>
      </c>
    </row>
    <row r="32" spans="2:13" x14ac:dyDescent="0.25">
      <c r="B32" s="15" t="s">
        <v>86</v>
      </c>
      <c r="C32" s="15" t="s">
        <v>87</v>
      </c>
      <c r="D32" s="15" t="s">
        <v>40</v>
      </c>
      <c r="E32" s="20">
        <v>46086</v>
      </c>
      <c r="F32" s="30">
        <v>46090</v>
      </c>
      <c r="G32" s="31">
        <v>12</v>
      </c>
      <c r="H32" s="10">
        <f>IF(OR(Tabela1[[#This Row],[INÍCIO DE PRAZO]]="", Tabela1[[#This Row],[VALIDADE]]=""), "", EDATE(Tabela1[[#This Row],[INÍCIO DE PRAZO]],Tabela1[[#This Row],[VALIDADE]]))</f>
        <v>46455</v>
      </c>
      <c r="I32" s="27">
        <f ca="1">IF(OR(Tabela1[[#This Row],[INÍCIO DE PRAZO]]="", Tabela1[[#This Row],[VALIDADE]]=""), "", Tabela1[[#This Row],[FIM DE PRAZO]]-$E$5)</f>
        <v>188</v>
      </c>
      <c r="J32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2" s="18">
        <v>46054</v>
      </c>
      <c r="L32" s="19" t="s">
        <v>130</v>
      </c>
      <c r="M32" s="21">
        <v>148108.1</v>
      </c>
    </row>
    <row r="33" spans="2:13" x14ac:dyDescent="0.25">
      <c r="B33" s="15" t="s">
        <v>86</v>
      </c>
      <c r="C33" s="15" t="s">
        <v>87</v>
      </c>
      <c r="D33" s="15" t="s">
        <v>41</v>
      </c>
      <c r="E33" s="20">
        <v>46086</v>
      </c>
      <c r="F33" s="30">
        <v>46090</v>
      </c>
      <c r="G33" s="31">
        <v>12</v>
      </c>
      <c r="H33" s="14">
        <f>IF(OR(Tabela1[[#This Row],[INÍCIO DE PRAZO]]="", Tabela1[[#This Row],[VALIDADE]]=""), "", EDATE(Tabela1[[#This Row],[INÍCIO DE PRAZO]],Tabela1[[#This Row],[VALIDADE]]))</f>
        <v>46455</v>
      </c>
      <c r="I33" s="28">
        <f ca="1">IF(OR(Tabela1[[#This Row],[INÍCIO DE PRAZO]]="", Tabela1[[#This Row],[VALIDADE]]=""), "", Tabela1[[#This Row],[FIM DE PRAZO]]-$E$5)</f>
        <v>188</v>
      </c>
      <c r="J33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3" s="18">
        <v>46082</v>
      </c>
      <c r="L33" s="19" t="s">
        <v>130</v>
      </c>
      <c r="M33" s="21">
        <v>1035468.41</v>
      </c>
    </row>
    <row r="34" spans="2:13" x14ac:dyDescent="0.25">
      <c r="B34" s="15" t="s">
        <v>86</v>
      </c>
      <c r="C34" s="15" t="s">
        <v>87</v>
      </c>
      <c r="D34" s="15" t="s">
        <v>42</v>
      </c>
      <c r="E34" s="20">
        <v>46090</v>
      </c>
      <c r="F34" s="30">
        <v>46094</v>
      </c>
      <c r="G34" s="31">
        <v>12</v>
      </c>
      <c r="H34" s="10">
        <f>IF(OR(Tabela1[[#This Row],[INÍCIO DE PRAZO]]="", Tabela1[[#This Row],[VALIDADE]]=""), "", EDATE(Tabela1[[#This Row],[INÍCIO DE PRAZO]],Tabela1[[#This Row],[VALIDADE]]))</f>
        <v>46459</v>
      </c>
      <c r="I34" s="27">
        <f ca="1">IF(OR(Tabela1[[#This Row],[INÍCIO DE PRAZO]]="", Tabela1[[#This Row],[VALIDADE]]=""), "", Tabela1[[#This Row],[FIM DE PRAZO]]-$E$5)</f>
        <v>192</v>
      </c>
      <c r="J34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4" s="18">
        <v>46113</v>
      </c>
      <c r="L34" s="19" t="s">
        <v>130</v>
      </c>
      <c r="M34" s="21">
        <v>112200</v>
      </c>
    </row>
    <row r="35" spans="2:13" x14ac:dyDescent="0.25">
      <c r="B35" s="15" t="s">
        <v>86</v>
      </c>
      <c r="C35" s="15" t="s">
        <v>87</v>
      </c>
      <c r="D35" s="15" t="s">
        <v>43</v>
      </c>
      <c r="E35" s="20">
        <v>46087</v>
      </c>
      <c r="F35" s="30">
        <v>46091</v>
      </c>
      <c r="G35" s="31">
        <v>12</v>
      </c>
      <c r="H35" s="10">
        <f>IF(OR(Tabela1[[#This Row],[INÍCIO DE PRAZO]]="", Tabela1[[#This Row],[VALIDADE]]=""), "", EDATE(Tabela1[[#This Row],[INÍCIO DE PRAZO]],Tabela1[[#This Row],[VALIDADE]]))</f>
        <v>46456</v>
      </c>
      <c r="I35" s="27">
        <f ca="1">IF(OR(Tabela1[[#This Row],[INÍCIO DE PRAZO]]="", Tabela1[[#This Row],[VALIDADE]]=""), "", Tabela1[[#This Row],[FIM DE PRAZO]]-$E$5)</f>
        <v>189</v>
      </c>
      <c r="J35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5" s="18">
        <v>46143</v>
      </c>
      <c r="L35" s="19" t="s">
        <v>130</v>
      </c>
      <c r="M35" s="21">
        <v>144645.6</v>
      </c>
    </row>
    <row r="36" spans="2:13" x14ac:dyDescent="0.25">
      <c r="B36" s="15" t="s">
        <v>86</v>
      </c>
      <c r="C36" s="15" t="s">
        <v>87</v>
      </c>
      <c r="D36" s="15" t="s">
        <v>44</v>
      </c>
      <c r="E36" s="20">
        <v>46092</v>
      </c>
      <c r="F36" s="30">
        <v>46094</v>
      </c>
      <c r="G36" s="31">
        <v>12</v>
      </c>
      <c r="H36" s="10">
        <f>IF(OR(Tabela1[[#This Row],[INÍCIO DE PRAZO]]="", Tabela1[[#This Row],[VALIDADE]]=""), "", EDATE(Tabela1[[#This Row],[INÍCIO DE PRAZO]],Tabela1[[#This Row],[VALIDADE]]))</f>
        <v>46459</v>
      </c>
      <c r="I36" s="27">
        <f ca="1">IF(OR(Tabela1[[#This Row],[INÍCIO DE PRAZO]]="", Tabela1[[#This Row],[VALIDADE]]=""), "", Tabela1[[#This Row],[FIM DE PRAZO]]-$E$5)</f>
        <v>192</v>
      </c>
      <c r="J36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6" s="18">
        <v>46174</v>
      </c>
      <c r="L36" s="19" t="s">
        <v>130</v>
      </c>
      <c r="M36" s="21">
        <v>22519</v>
      </c>
    </row>
    <row r="37" spans="2:13" x14ac:dyDescent="0.25">
      <c r="B37" s="15" t="s">
        <v>86</v>
      </c>
      <c r="C37" s="15" t="s">
        <v>87</v>
      </c>
      <c r="D37" s="15" t="s">
        <v>45</v>
      </c>
      <c r="E37" s="20">
        <v>46086</v>
      </c>
      <c r="F37" s="30">
        <v>46090</v>
      </c>
      <c r="G37" s="31">
        <v>12</v>
      </c>
      <c r="H37" s="10">
        <f>IF(OR(Tabela1[[#This Row],[INÍCIO DE PRAZO]]="", Tabela1[[#This Row],[VALIDADE]]=""), "", EDATE(Tabela1[[#This Row],[INÍCIO DE PRAZO]],Tabela1[[#This Row],[VALIDADE]]))</f>
        <v>46455</v>
      </c>
      <c r="I37" s="27">
        <f ca="1">IF(OR(Tabela1[[#This Row],[INÍCIO DE PRAZO]]="", Tabela1[[#This Row],[VALIDADE]]=""), "", Tabela1[[#This Row],[FIM DE PRAZO]]-$E$5)</f>
        <v>188</v>
      </c>
      <c r="J37" s="29" t="str">
        <f ca="1">IF(Tabela1[[#This Row],[TEMPO RESTANTE]]="", "PREENCHER INFO.", IF(Tabela1[[#This Row],[TEMPO RESTANTE]]&gt;90, "ATIVO", IF(Tabela1[[#This Row],[TEMPO RESTANTE]]&lt;=0, "VENCIDO", IF(Tabela1[[#This Row],[TEMPO RESTANTE]]&lt;=90, "RENOVAR"))))</f>
        <v>ATIVO</v>
      </c>
      <c r="K37" s="18">
        <v>46204</v>
      </c>
      <c r="L37" s="19" t="s">
        <v>130</v>
      </c>
      <c r="M37" s="21">
        <v>23000</v>
      </c>
    </row>
    <row r="38" spans="2:13" x14ac:dyDescent="0.25">
      <c r="B38" s="15" t="s">
        <v>88</v>
      </c>
      <c r="C38" s="15" t="s">
        <v>89</v>
      </c>
      <c r="D38" s="15" t="s">
        <v>36</v>
      </c>
      <c r="E38" s="19"/>
      <c r="F38" s="34" t="s">
        <v>102</v>
      </c>
      <c r="G38" s="31">
        <v>12</v>
      </c>
      <c r="H38" s="10" t="e">
        <f>IF(OR(Tabela1[[#This Row],[INÍCIO DE PRAZO]]="", Tabela1[[#This Row],[VALIDADE]]=""), "", EDATE(Tabela1[[#This Row],[INÍCIO DE PRAZO]],Tabela1[[#This Row],[VALIDADE]]))</f>
        <v>#VALUE!</v>
      </c>
      <c r="I38" s="27" t="e">
        <f ca="1">IF(OR(Tabela1[[#This Row],[INÍCIO DE PRAZO]]="", Tabela1[[#This Row],[VALIDADE]]=""), "", Tabela1[[#This Row],[FIM DE PRAZO]]-$E$5)</f>
        <v>#VALUE!</v>
      </c>
      <c r="J38" s="17" t="s">
        <v>103</v>
      </c>
      <c r="K38" s="18">
        <v>46235</v>
      </c>
      <c r="L38" s="19" t="s">
        <v>130</v>
      </c>
      <c r="M38" s="21">
        <v>19905.599999999999</v>
      </c>
    </row>
    <row r="39" spans="2:13" x14ac:dyDescent="0.25">
      <c r="B39" s="15" t="s">
        <v>90</v>
      </c>
      <c r="C39" s="15" t="s">
        <v>91</v>
      </c>
      <c r="D39" s="15" t="s">
        <v>46</v>
      </c>
      <c r="E39" s="20">
        <v>46132</v>
      </c>
      <c r="F39" s="34" t="s">
        <v>102</v>
      </c>
      <c r="G39" s="31">
        <v>36</v>
      </c>
      <c r="H39" s="10" t="e">
        <f>IF(OR(Tabela1[[#This Row],[INÍCIO DE PRAZO]]="", Tabela1[[#This Row],[VALIDADE]]=""), "", EDATE(Tabela1[[#This Row],[INÍCIO DE PRAZO]],Tabela1[[#This Row],[VALIDADE]]))</f>
        <v>#VALUE!</v>
      </c>
      <c r="I39" s="27" t="e">
        <f ca="1">IF(OR(Tabela1[[#This Row],[INÍCIO DE PRAZO]]="", Tabela1[[#This Row],[VALIDADE]]=""), "", Tabela1[[#This Row],[FIM DE PRAZO]]-$E$5)</f>
        <v>#VALUE!</v>
      </c>
      <c r="J39" s="17" t="s">
        <v>104</v>
      </c>
      <c r="K39" s="18">
        <v>46266</v>
      </c>
      <c r="L39" s="19" t="s">
        <v>140</v>
      </c>
      <c r="M39" s="21">
        <v>1221840</v>
      </c>
    </row>
    <row r="40" spans="2:13" x14ac:dyDescent="0.25">
      <c r="B40" s="15" t="s">
        <v>92</v>
      </c>
      <c r="C40" s="15" t="s">
        <v>93</v>
      </c>
      <c r="D40" s="15" t="s">
        <v>47</v>
      </c>
      <c r="E40" s="9">
        <v>46226</v>
      </c>
      <c r="F40" s="30">
        <v>46230</v>
      </c>
      <c r="G40" s="31">
        <v>30</v>
      </c>
      <c r="H40" s="10">
        <f>IF(OR(Tabela1[[#This Row],[INÍCIO DE PRAZO]]="", Tabela1[[#This Row],[VALIDADE]]=""), "", EDATE(Tabela1[[#This Row],[INÍCIO DE PRAZO]],Tabela1[[#This Row],[VALIDADE]]))</f>
        <v>47145</v>
      </c>
      <c r="I40" s="27">
        <f ca="1">IF(OR(Tabela1[[#This Row],[INÍCIO DE PRAZO]]="", Tabela1[[#This Row],[VALIDADE]]=""), "", Tabela1[[#This Row],[FIM DE PRAZO]]-$E$5)</f>
        <v>878</v>
      </c>
      <c r="J40" s="17" t="s">
        <v>104</v>
      </c>
      <c r="K40" s="18" t="s">
        <v>141</v>
      </c>
      <c r="L40" s="19"/>
      <c r="M40" s="21">
        <v>198558</v>
      </c>
    </row>
    <row r="41" spans="2:13" x14ac:dyDescent="0.25">
      <c r="B41" s="15" t="s">
        <v>94</v>
      </c>
      <c r="C41" s="15" t="s">
        <v>95</v>
      </c>
      <c r="D41" s="15"/>
      <c r="E41" s="9"/>
      <c r="F41" s="9"/>
      <c r="G41" s="26"/>
      <c r="H41" s="10" t="str">
        <f>IF(OR(Tabela1[[#This Row],[INÍCIO DE PRAZO]]="", Tabela1[[#This Row],[VALIDADE]]=""), "", EDATE(Tabela1[[#This Row],[INÍCIO DE PRAZO]],Tabela1[[#This Row],[VALIDADE]]))</f>
        <v/>
      </c>
      <c r="I41" s="27" t="str">
        <f>IF(OR(Tabela1[[#This Row],[INÍCIO DE PRAZO]]="", Tabela1[[#This Row],[VALIDADE]]=""), "", Tabela1[[#This Row],[FIM DE PRAZO]]-$E$5)</f>
        <v/>
      </c>
      <c r="J41" s="17" t="s">
        <v>105</v>
      </c>
      <c r="K41" s="18"/>
      <c r="L41" s="19"/>
      <c r="M41" s="21"/>
    </row>
    <row r="42" spans="2:13" x14ac:dyDescent="0.25">
      <c r="B42" s="15" t="s">
        <v>96</v>
      </c>
      <c r="C42" s="15" t="s">
        <v>97</v>
      </c>
      <c r="D42" s="15"/>
      <c r="E42" s="9"/>
      <c r="F42" s="13"/>
      <c r="G42" s="26"/>
      <c r="H42" s="10" t="str">
        <f>IF(OR(Tabela1[[#This Row],[INÍCIO DE PRAZO]]="", Tabela1[[#This Row],[VALIDADE]]=""), "", EDATE(Tabela1[[#This Row],[INÍCIO DE PRAZO]],Tabela1[[#This Row],[VALIDADE]]))</f>
        <v/>
      </c>
      <c r="I42" s="27" t="str">
        <f>IF(OR(Tabela1[[#This Row],[INÍCIO DE PRAZO]]="", Tabela1[[#This Row],[VALIDADE]]=""), "", Tabela1[[#This Row],[FIM DE PRAZO]]-$E$5)</f>
        <v/>
      </c>
      <c r="J42" s="17" t="s">
        <v>106</v>
      </c>
      <c r="K42" s="18"/>
      <c r="L42" s="19"/>
      <c r="M42" s="21"/>
    </row>
    <row r="43" spans="2:13" x14ac:dyDescent="0.25">
      <c r="B43" s="15" t="s">
        <v>98</v>
      </c>
      <c r="C43" s="15" t="s">
        <v>99</v>
      </c>
      <c r="D43" s="15"/>
      <c r="E43" s="9"/>
      <c r="F43" s="13"/>
      <c r="G43" s="26"/>
      <c r="H43" s="10" t="str">
        <f>IF(OR(Tabela1[[#This Row],[INÍCIO DE PRAZO]]="", Tabela1[[#This Row],[VALIDADE]]=""), "", EDATE(Tabela1[[#This Row],[INÍCIO DE PRAZO]],Tabela1[[#This Row],[VALIDADE]]))</f>
        <v/>
      </c>
      <c r="I43" s="27" t="str">
        <f>IF(OR(Tabela1[[#This Row],[INÍCIO DE PRAZO]]="", Tabela1[[#This Row],[VALIDADE]]=""), "", Tabela1[[#This Row],[FIM DE PRAZO]]-$E$5)</f>
        <v/>
      </c>
      <c r="J43" s="17" t="s">
        <v>106</v>
      </c>
      <c r="K43" s="18"/>
      <c r="L43" s="19"/>
      <c r="M43" s="21"/>
    </row>
    <row r="44" spans="2:13" x14ac:dyDescent="0.25">
      <c r="B44" s="16" t="s">
        <v>100</v>
      </c>
      <c r="C44" s="16" t="s">
        <v>101</v>
      </c>
      <c r="D44" s="16"/>
      <c r="E44" s="9"/>
      <c r="F44" s="9"/>
      <c r="G44" s="26"/>
      <c r="H44" s="10" t="str">
        <f>IF(OR(Tabela1[[#This Row],[INÍCIO DE PRAZO]]="", Tabela1[[#This Row],[VALIDADE]]=""), "", EDATE(Tabela1[[#This Row],[INÍCIO DE PRAZO]],Tabela1[[#This Row],[VALIDADE]]))</f>
        <v/>
      </c>
      <c r="I44" s="27" t="str">
        <f>IF(OR(Tabela1[[#This Row],[INÍCIO DE PRAZO]]="", Tabela1[[#This Row],[VALIDADE]]=""), "", Tabela1[[#This Row],[FIM DE PRAZO]]-$E$5)</f>
        <v/>
      </c>
      <c r="J44" s="35" t="s">
        <v>107</v>
      </c>
      <c r="K44" s="37"/>
      <c r="L44" s="38"/>
      <c r="M44" s="39"/>
    </row>
    <row r="45" spans="2:13" x14ac:dyDescent="0.25">
      <c r="B45" s="15"/>
      <c r="C45" s="15"/>
      <c r="D45" s="15"/>
      <c r="E45" s="9"/>
      <c r="F45" s="13"/>
      <c r="G45" s="26"/>
      <c r="H45" s="10" t="str">
        <f>IF(OR(Tabela1[[#This Row],[INÍCIO DE PRAZO]]="", Tabela1[[#This Row],[VALIDADE]]=""), "", EDATE(Tabela1[[#This Row],[INÍCIO DE PRAZO]],Tabela1[[#This Row],[VALIDADE]]))</f>
        <v/>
      </c>
      <c r="I45" s="28" t="str">
        <f>IF(OR(Tabela1[[#This Row],[INÍCIO DE PRAZO]]="", Tabela1[[#This Row],[VALIDADE]]=""), "", Tabela1[[#This Row],[FIM DE PRAZO]]-$E$5)</f>
        <v/>
      </c>
      <c r="J45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45" s="18"/>
      <c r="L45" s="19"/>
      <c r="M45" s="41"/>
    </row>
    <row r="46" spans="2:13" x14ac:dyDescent="0.25">
      <c r="B46" s="15"/>
      <c r="C46" s="15"/>
      <c r="D46" s="15"/>
      <c r="E46" s="9"/>
      <c r="F46" s="13"/>
      <c r="G46" s="26"/>
      <c r="H46" s="10" t="str">
        <f>IF(OR(Tabela1[[#This Row],[INÍCIO DE PRAZO]]="", Tabela1[[#This Row],[VALIDADE]]=""), "", EDATE(Tabela1[[#This Row],[INÍCIO DE PRAZO]],Tabela1[[#This Row],[VALIDADE]]))</f>
        <v/>
      </c>
      <c r="I46" s="28" t="str">
        <f>IF(OR(Tabela1[[#This Row],[INÍCIO DE PRAZO]]="", Tabela1[[#This Row],[VALIDADE]]=""), "", Tabela1[[#This Row],[FIM DE PRAZO]]-$E$5)</f>
        <v/>
      </c>
      <c r="J46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46" s="18"/>
      <c r="L46" s="19"/>
      <c r="M46" s="41"/>
    </row>
    <row r="47" spans="2:13" x14ac:dyDescent="0.25">
      <c r="B47" s="15"/>
      <c r="C47" s="15"/>
      <c r="D47" s="15"/>
      <c r="E47" s="9"/>
      <c r="F47" s="9"/>
      <c r="G47" s="26"/>
      <c r="H47" s="10"/>
      <c r="I47" s="28"/>
      <c r="J47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47" s="18"/>
      <c r="L47" s="19"/>
      <c r="M47" s="41"/>
    </row>
    <row r="48" spans="2:13" x14ac:dyDescent="0.25">
      <c r="B48" s="15"/>
      <c r="C48" s="15"/>
      <c r="D48" s="15"/>
      <c r="E48" s="9"/>
      <c r="F48" s="13"/>
      <c r="G48" s="26"/>
      <c r="H48" s="10" t="str">
        <f>IF(OR(Tabela1[[#This Row],[INÍCIO DE PRAZO]]="", Tabela1[[#This Row],[VALIDADE]]=""), "", EDATE(Tabela1[[#This Row],[INÍCIO DE PRAZO]],Tabela1[[#This Row],[VALIDADE]]))</f>
        <v/>
      </c>
      <c r="I48" s="28" t="str">
        <f>IF(OR(Tabela1[[#This Row],[INÍCIO DE PRAZO]]="", Tabela1[[#This Row],[VALIDADE]]=""), "", Tabela1[[#This Row],[FIM DE PRAZO]]-$E$5)</f>
        <v/>
      </c>
      <c r="J48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48" s="18"/>
      <c r="L48" s="19"/>
      <c r="M48" s="41"/>
    </row>
    <row r="49" spans="2:13" x14ac:dyDescent="0.25">
      <c r="B49" s="15"/>
      <c r="C49" s="15"/>
      <c r="D49" s="15"/>
      <c r="E49" s="9"/>
      <c r="F49" s="13"/>
      <c r="G49" s="26"/>
      <c r="H49" s="10" t="str">
        <f>IF(OR(Tabela1[[#This Row],[INÍCIO DE PRAZO]]="", Tabela1[[#This Row],[VALIDADE]]=""), "", EDATE(Tabela1[[#This Row],[INÍCIO DE PRAZO]],Tabela1[[#This Row],[VALIDADE]]))</f>
        <v/>
      </c>
      <c r="I49" s="28" t="str">
        <f>IF(OR(Tabela1[[#This Row],[INÍCIO DE PRAZO]]="", Tabela1[[#This Row],[VALIDADE]]=""), "", Tabela1[[#This Row],[FIM DE PRAZO]]-$E$5)</f>
        <v/>
      </c>
      <c r="J49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49" s="18"/>
      <c r="L49" s="19"/>
      <c r="M49" s="41"/>
    </row>
    <row r="50" spans="2:13" x14ac:dyDescent="0.25">
      <c r="B50" s="15"/>
      <c r="C50" s="15"/>
      <c r="D50" s="15"/>
      <c r="E50" s="9"/>
      <c r="F50" s="13"/>
      <c r="G50" s="26"/>
      <c r="H50" s="10" t="str">
        <f>IF(OR(Tabela1[[#This Row],[INÍCIO DE PRAZO]]="", Tabela1[[#This Row],[VALIDADE]]=""), "", EDATE(Tabela1[[#This Row],[INÍCIO DE PRAZO]],Tabela1[[#This Row],[VALIDADE]]))</f>
        <v/>
      </c>
      <c r="I50" s="28" t="str">
        <f>IF(OR(Tabela1[[#This Row],[INÍCIO DE PRAZO]]="", Tabela1[[#This Row],[VALIDADE]]=""), "", Tabela1[[#This Row],[FIM DE PRAZO]]-$E$5)</f>
        <v/>
      </c>
      <c r="J50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0" s="18"/>
      <c r="L50" s="19"/>
      <c r="M50" s="41"/>
    </row>
    <row r="51" spans="2:13" x14ac:dyDescent="0.25">
      <c r="B51" s="15"/>
      <c r="C51" s="15"/>
      <c r="D51" s="15"/>
      <c r="E51" s="9"/>
      <c r="F51" s="13"/>
      <c r="G51" s="26"/>
      <c r="H51" s="10" t="str">
        <f>IF(OR(Tabela1[[#This Row],[INÍCIO DE PRAZO]]="", Tabela1[[#This Row],[VALIDADE]]=""), "", EDATE(Tabela1[[#This Row],[INÍCIO DE PRAZO]],Tabela1[[#This Row],[VALIDADE]]))</f>
        <v/>
      </c>
      <c r="I51" s="28" t="str">
        <f>IF(OR(Tabela1[[#This Row],[INÍCIO DE PRAZO]]="", Tabela1[[#This Row],[VALIDADE]]=""), "", Tabela1[[#This Row],[FIM DE PRAZO]]-$E$5)</f>
        <v/>
      </c>
      <c r="J51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1" s="18"/>
      <c r="L51" s="19"/>
      <c r="M51" s="41"/>
    </row>
    <row r="52" spans="2:13" x14ac:dyDescent="0.25">
      <c r="B52" s="15"/>
      <c r="C52" s="15"/>
      <c r="D52" s="15"/>
      <c r="E52" s="9"/>
      <c r="F52" s="13"/>
      <c r="G52" s="26"/>
      <c r="H52" s="10" t="str">
        <f>IF(OR(Tabela1[[#This Row],[INÍCIO DE PRAZO]]="", Tabela1[[#This Row],[VALIDADE]]=""), "", EDATE(Tabela1[[#This Row],[INÍCIO DE PRAZO]],Tabela1[[#This Row],[VALIDADE]]))</f>
        <v/>
      </c>
      <c r="I52" s="28" t="str">
        <f>IF(OR(Tabela1[[#This Row],[INÍCIO DE PRAZO]]="", Tabela1[[#This Row],[VALIDADE]]=""), "", Tabela1[[#This Row],[FIM DE PRAZO]]-$E$5)</f>
        <v/>
      </c>
      <c r="J52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2" s="18"/>
      <c r="L52" s="19"/>
      <c r="M52" s="41"/>
    </row>
    <row r="53" spans="2:13" x14ac:dyDescent="0.25">
      <c r="B53" s="15"/>
      <c r="C53" s="15"/>
      <c r="D53" s="15"/>
      <c r="E53" s="9"/>
      <c r="F53" s="13"/>
      <c r="G53" s="26"/>
      <c r="H53" s="10" t="str">
        <f>IF(OR(Tabela1[[#This Row],[INÍCIO DE PRAZO]]="", Tabela1[[#This Row],[VALIDADE]]=""), "", EDATE(Tabela1[[#This Row],[INÍCIO DE PRAZO]],Tabela1[[#This Row],[VALIDADE]]))</f>
        <v/>
      </c>
      <c r="I53" s="28" t="str">
        <f>IF(OR(Tabela1[[#This Row],[INÍCIO DE PRAZO]]="", Tabela1[[#This Row],[VALIDADE]]=""), "", Tabela1[[#This Row],[FIM DE PRAZO]]-$E$5)</f>
        <v/>
      </c>
      <c r="J53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3" s="18"/>
      <c r="L53" s="19"/>
      <c r="M53" s="41"/>
    </row>
    <row r="54" spans="2:13" x14ac:dyDescent="0.25">
      <c r="B54" s="15"/>
      <c r="C54" s="15"/>
      <c r="D54" s="15"/>
      <c r="E54" s="9"/>
      <c r="F54" s="13"/>
      <c r="G54" s="26"/>
      <c r="H54" s="10" t="str">
        <f>IF(OR(Tabela1[[#This Row],[INÍCIO DE PRAZO]]="", Tabela1[[#This Row],[VALIDADE]]=""), "", EDATE(Tabela1[[#This Row],[INÍCIO DE PRAZO]],Tabela1[[#This Row],[VALIDADE]]))</f>
        <v/>
      </c>
      <c r="I54" s="28" t="str">
        <f>IF(OR(Tabela1[[#This Row],[INÍCIO DE PRAZO]]="", Tabela1[[#This Row],[VALIDADE]]=""), "", Tabela1[[#This Row],[FIM DE PRAZO]]-$E$5)</f>
        <v/>
      </c>
      <c r="J54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4" s="18"/>
      <c r="L54" s="19"/>
      <c r="M54" s="41"/>
    </row>
    <row r="55" spans="2:13" x14ac:dyDescent="0.25">
      <c r="B55" s="15"/>
      <c r="C55" s="15"/>
      <c r="D55" s="15"/>
      <c r="E55" s="9"/>
      <c r="F55" s="13"/>
      <c r="G55" s="26"/>
      <c r="H55" s="10" t="str">
        <f>IF(OR(Tabela1[[#This Row],[INÍCIO DE PRAZO]]="", Tabela1[[#This Row],[VALIDADE]]=""), "", EDATE(Tabela1[[#This Row],[INÍCIO DE PRAZO]],Tabela1[[#This Row],[VALIDADE]]))</f>
        <v/>
      </c>
      <c r="I55" s="28" t="str">
        <f>IF(OR(Tabela1[[#This Row],[INÍCIO DE PRAZO]]="", Tabela1[[#This Row],[VALIDADE]]=""), "", Tabela1[[#This Row],[FIM DE PRAZO]]-$E$5)</f>
        <v/>
      </c>
      <c r="J55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5" s="18"/>
      <c r="L55" s="19"/>
      <c r="M55" s="41"/>
    </row>
    <row r="56" spans="2:13" x14ac:dyDescent="0.25">
      <c r="B56" s="15"/>
      <c r="C56" s="15"/>
      <c r="D56" s="15"/>
      <c r="E56" s="9"/>
      <c r="F56" s="13"/>
      <c r="G56" s="26"/>
      <c r="H56" s="10" t="str">
        <f>IF(OR(Tabela1[[#This Row],[INÍCIO DE PRAZO]]="", Tabela1[[#This Row],[VALIDADE]]=""), "", EDATE(Tabela1[[#This Row],[INÍCIO DE PRAZO]],Tabela1[[#This Row],[VALIDADE]]))</f>
        <v/>
      </c>
      <c r="I56" s="28" t="str">
        <f>IF(OR(Tabela1[[#This Row],[INÍCIO DE PRAZO]]="", Tabela1[[#This Row],[VALIDADE]]=""), "", Tabela1[[#This Row],[FIM DE PRAZO]]-$E$5)</f>
        <v/>
      </c>
      <c r="J56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6" s="18"/>
      <c r="L56" s="19"/>
      <c r="M56" s="41"/>
    </row>
    <row r="57" spans="2:13" x14ac:dyDescent="0.25">
      <c r="B57" s="15"/>
      <c r="C57" s="15"/>
      <c r="D57" s="15"/>
      <c r="E57" s="9"/>
      <c r="F57" s="13"/>
      <c r="G57" s="26"/>
      <c r="H57" s="10" t="str">
        <f>IF(OR(Tabela1[[#This Row],[INÍCIO DE PRAZO]]="", Tabela1[[#This Row],[VALIDADE]]=""), "", EDATE(Tabela1[[#This Row],[INÍCIO DE PRAZO]],Tabela1[[#This Row],[VALIDADE]]))</f>
        <v/>
      </c>
      <c r="I57" s="28" t="str">
        <f>IF(OR(Tabela1[[#This Row],[INÍCIO DE PRAZO]]="", Tabela1[[#This Row],[VALIDADE]]=""), "", Tabela1[[#This Row],[FIM DE PRAZO]]-$E$5)</f>
        <v/>
      </c>
      <c r="J57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7" s="18"/>
      <c r="L57" s="19"/>
      <c r="M57" s="41"/>
    </row>
    <row r="58" spans="2:13" x14ac:dyDescent="0.25">
      <c r="B58" s="15"/>
      <c r="C58" s="15"/>
      <c r="D58" s="15"/>
      <c r="E58" s="9"/>
      <c r="F58" s="13"/>
      <c r="G58" s="26"/>
      <c r="H58" s="10" t="str">
        <f>IF(OR(Tabela1[[#This Row],[INÍCIO DE PRAZO]]="", Tabela1[[#This Row],[VALIDADE]]=""), "", EDATE(Tabela1[[#This Row],[INÍCIO DE PRAZO]],Tabela1[[#This Row],[VALIDADE]]))</f>
        <v/>
      </c>
      <c r="I58" s="28" t="str">
        <f>IF(OR(Tabela1[[#This Row],[INÍCIO DE PRAZO]]="", Tabela1[[#This Row],[VALIDADE]]=""), "", Tabela1[[#This Row],[FIM DE PRAZO]]-$E$5)</f>
        <v/>
      </c>
      <c r="J58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8" s="18"/>
      <c r="L58" s="19"/>
      <c r="M58" s="41"/>
    </row>
    <row r="59" spans="2:13" x14ac:dyDescent="0.25">
      <c r="B59" s="15"/>
      <c r="C59" s="15"/>
      <c r="D59" s="15"/>
      <c r="E59" s="9"/>
      <c r="F59" s="13"/>
      <c r="G59" s="26"/>
      <c r="H59" s="10" t="str">
        <f>IF(OR(Tabela1[[#This Row],[INÍCIO DE PRAZO]]="", Tabela1[[#This Row],[VALIDADE]]=""), "", EDATE(Tabela1[[#This Row],[INÍCIO DE PRAZO]],Tabela1[[#This Row],[VALIDADE]]))</f>
        <v/>
      </c>
      <c r="I59" s="28" t="str">
        <f>IF(OR(Tabela1[[#This Row],[INÍCIO DE PRAZO]]="", Tabela1[[#This Row],[VALIDADE]]=""), "", Tabela1[[#This Row],[FIM DE PRAZO]]-$E$5)</f>
        <v/>
      </c>
      <c r="J59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59" s="18"/>
      <c r="L59" s="19"/>
      <c r="M59" s="41"/>
    </row>
    <row r="60" spans="2:13" x14ac:dyDescent="0.25">
      <c r="B60" s="15"/>
      <c r="C60" s="15"/>
      <c r="D60" s="15"/>
      <c r="E60" s="9"/>
      <c r="F60" s="13"/>
      <c r="G60" s="26"/>
      <c r="H60" s="10" t="str">
        <f>IF(OR(Tabela1[[#This Row],[INÍCIO DE PRAZO]]="", Tabela1[[#This Row],[VALIDADE]]=""), "", EDATE(Tabela1[[#This Row],[INÍCIO DE PRAZO]],Tabela1[[#This Row],[VALIDADE]]))</f>
        <v/>
      </c>
      <c r="I60" s="28" t="str">
        <f>IF(OR(Tabela1[[#This Row],[INÍCIO DE PRAZO]]="", Tabela1[[#This Row],[VALIDADE]]=""), "", Tabela1[[#This Row],[FIM DE PRAZO]]-$E$5)</f>
        <v/>
      </c>
      <c r="J60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0" s="18"/>
      <c r="L60" s="19"/>
      <c r="M60" s="41"/>
    </row>
    <row r="61" spans="2:13" x14ac:dyDescent="0.25">
      <c r="B61" s="15"/>
      <c r="C61" s="15"/>
      <c r="D61" s="15"/>
      <c r="E61" s="9"/>
      <c r="F61" s="13"/>
      <c r="G61" s="26"/>
      <c r="H61" s="10" t="str">
        <f>IF(OR(Tabela1[[#This Row],[INÍCIO DE PRAZO]]="", Tabela1[[#This Row],[VALIDADE]]=""), "", EDATE(Tabela1[[#This Row],[INÍCIO DE PRAZO]],Tabela1[[#This Row],[VALIDADE]]))</f>
        <v/>
      </c>
      <c r="I61" s="28" t="str">
        <f>IF(OR(Tabela1[[#This Row],[INÍCIO DE PRAZO]]="", Tabela1[[#This Row],[VALIDADE]]=""), "", Tabela1[[#This Row],[FIM DE PRAZO]]-$E$5)</f>
        <v/>
      </c>
      <c r="J61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1" s="18"/>
      <c r="L61" s="19"/>
      <c r="M61" s="41"/>
    </row>
    <row r="62" spans="2:13" x14ac:dyDescent="0.25">
      <c r="B62" s="15"/>
      <c r="C62" s="15"/>
      <c r="D62" s="15"/>
      <c r="E62" s="9"/>
      <c r="F62" s="13"/>
      <c r="G62" s="26"/>
      <c r="H62" s="10" t="str">
        <f>IF(OR(Tabela1[[#This Row],[INÍCIO DE PRAZO]]="", Tabela1[[#This Row],[VALIDADE]]=""), "", EDATE(Tabela1[[#This Row],[INÍCIO DE PRAZO]],Tabela1[[#This Row],[VALIDADE]]))</f>
        <v/>
      </c>
      <c r="I62" s="28" t="str">
        <f>IF(OR(Tabela1[[#This Row],[INÍCIO DE PRAZO]]="", Tabela1[[#This Row],[VALIDADE]]=""), "", Tabela1[[#This Row],[FIM DE PRAZO]]-$E$5)</f>
        <v/>
      </c>
      <c r="J62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2" s="18"/>
      <c r="L62" s="19"/>
      <c r="M62" s="41"/>
    </row>
    <row r="63" spans="2:13" x14ac:dyDescent="0.25">
      <c r="B63" s="15"/>
      <c r="C63" s="15"/>
      <c r="D63" s="15"/>
      <c r="E63" s="9"/>
      <c r="F63" s="13"/>
      <c r="G63" s="26"/>
      <c r="H63" s="10" t="str">
        <f>IF(OR(Tabela1[[#This Row],[INÍCIO DE PRAZO]]="", Tabela1[[#This Row],[VALIDADE]]=""), "", EDATE(Tabela1[[#This Row],[INÍCIO DE PRAZO]],Tabela1[[#This Row],[VALIDADE]]))</f>
        <v/>
      </c>
      <c r="I63" s="28" t="str">
        <f>IF(OR(Tabela1[[#This Row],[INÍCIO DE PRAZO]]="", Tabela1[[#This Row],[VALIDADE]]=""), "", Tabela1[[#This Row],[FIM DE PRAZO]]-$E$5)</f>
        <v/>
      </c>
      <c r="J63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3" s="18"/>
      <c r="L63" s="19"/>
      <c r="M63" s="41"/>
    </row>
    <row r="64" spans="2:13" x14ac:dyDescent="0.25">
      <c r="B64" s="15"/>
      <c r="C64" s="15"/>
      <c r="D64" s="15"/>
      <c r="E64" s="9"/>
      <c r="F64" s="13"/>
      <c r="G64" s="26"/>
      <c r="H64" s="10" t="str">
        <f>IF(OR(Tabela1[[#This Row],[INÍCIO DE PRAZO]]="", Tabela1[[#This Row],[VALIDADE]]=""), "", EDATE(Tabela1[[#This Row],[INÍCIO DE PRAZO]],Tabela1[[#This Row],[VALIDADE]]))</f>
        <v/>
      </c>
      <c r="I64" s="28" t="str">
        <f>IF(OR(Tabela1[[#This Row],[INÍCIO DE PRAZO]]="", Tabela1[[#This Row],[VALIDADE]]=""), "", Tabela1[[#This Row],[FIM DE PRAZO]]-$E$5)</f>
        <v/>
      </c>
      <c r="J64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4" s="18"/>
      <c r="L64" s="19"/>
      <c r="M64" s="41"/>
    </row>
    <row r="65" spans="2:13" x14ac:dyDescent="0.25">
      <c r="B65" s="15"/>
      <c r="C65" s="15"/>
      <c r="D65" s="15"/>
      <c r="E65" s="9"/>
      <c r="F65" s="13"/>
      <c r="G65" s="26"/>
      <c r="H65" s="10" t="str">
        <f>IF(OR(Tabela1[[#This Row],[INÍCIO DE PRAZO]]="", Tabela1[[#This Row],[VALIDADE]]=""), "", EDATE(Tabela1[[#This Row],[INÍCIO DE PRAZO]],Tabela1[[#This Row],[VALIDADE]]))</f>
        <v/>
      </c>
      <c r="I65" s="28" t="str">
        <f>IF(OR(Tabela1[[#This Row],[INÍCIO DE PRAZO]]="", Tabela1[[#This Row],[VALIDADE]]=""), "", Tabela1[[#This Row],[FIM DE PRAZO]]-$E$5)</f>
        <v/>
      </c>
      <c r="J65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5" s="18"/>
      <c r="L65" s="19"/>
      <c r="M65" s="41"/>
    </row>
    <row r="66" spans="2:13" x14ac:dyDescent="0.25">
      <c r="B66" s="15"/>
      <c r="C66" s="15"/>
      <c r="D66" s="15"/>
      <c r="E66" s="9"/>
      <c r="F66" s="13"/>
      <c r="G66" s="26"/>
      <c r="H66" s="10" t="str">
        <f>IF(OR(Tabela1[[#This Row],[INÍCIO DE PRAZO]]="", Tabela1[[#This Row],[VALIDADE]]=""), "", EDATE(Tabela1[[#This Row],[INÍCIO DE PRAZO]],Tabela1[[#This Row],[VALIDADE]]))</f>
        <v/>
      </c>
      <c r="I66" s="28" t="str">
        <f>IF(OR(Tabela1[[#This Row],[INÍCIO DE PRAZO]]="", Tabela1[[#This Row],[VALIDADE]]=""), "", Tabela1[[#This Row],[FIM DE PRAZO]]-$E$5)</f>
        <v/>
      </c>
      <c r="J66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6" s="18"/>
      <c r="L66" s="19"/>
      <c r="M66" s="41"/>
    </row>
    <row r="67" spans="2:13" x14ac:dyDescent="0.25">
      <c r="B67" s="15"/>
      <c r="C67" s="15"/>
      <c r="D67" s="15"/>
      <c r="E67" s="9"/>
      <c r="F67" s="13"/>
      <c r="G67" s="26"/>
      <c r="H67" s="10" t="str">
        <f>IF(OR(Tabela1[[#This Row],[INÍCIO DE PRAZO]]="", Tabela1[[#This Row],[VALIDADE]]=""), "", EDATE(Tabela1[[#This Row],[INÍCIO DE PRAZO]],Tabela1[[#This Row],[VALIDADE]]))</f>
        <v/>
      </c>
      <c r="I67" s="28" t="str">
        <f>IF(OR(Tabela1[[#This Row],[INÍCIO DE PRAZO]]="", Tabela1[[#This Row],[VALIDADE]]=""), "", Tabela1[[#This Row],[FIM DE PRAZO]]-$E$5)</f>
        <v/>
      </c>
      <c r="J67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7" s="18"/>
      <c r="L67" s="19"/>
      <c r="M67" s="41"/>
    </row>
    <row r="68" spans="2:13" x14ac:dyDescent="0.25">
      <c r="B68" s="15"/>
      <c r="C68" s="15"/>
      <c r="D68" s="15"/>
      <c r="E68" s="9"/>
      <c r="F68" s="13"/>
      <c r="G68" s="26"/>
      <c r="H68" s="10" t="str">
        <f>IF(OR(Tabela1[[#This Row],[INÍCIO DE PRAZO]]="", Tabela1[[#This Row],[VALIDADE]]=""), "", EDATE(Tabela1[[#This Row],[INÍCIO DE PRAZO]],Tabela1[[#This Row],[VALIDADE]]))</f>
        <v/>
      </c>
      <c r="I68" s="28" t="str">
        <f>IF(OR(Tabela1[[#This Row],[INÍCIO DE PRAZO]]="", Tabela1[[#This Row],[VALIDADE]]=""), "", Tabela1[[#This Row],[FIM DE PRAZO]]-$E$5)</f>
        <v/>
      </c>
      <c r="J68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8" s="18"/>
      <c r="L68" s="19"/>
      <c r="M68" s="41"/>
    </row>
    <row r="69" spans="2:13" x14ac:dyDescent="0.25">
      <c r="B69" s="15"/>
      <c r="C69" s="15"/>
      <c r="D69" s="15"/>
      <c r="E69" s="9"/>
      <c r="F69" s="13"/>
      <c r="G69" s="26"/>
      <c r="H69" s="10" t="str">
        <f>IF(OR(Tabela1[[#This Row],[INÍCIO DE PRAZO]]="", Tabela1[[#This Row],[VALIDADE]]=""), "", EDATE(Tabela1[[#This Row],[INÍCIO DE PRAZO]],Tabela1[[#This Row],[VALIDADE]]))</f>
        <v/>
      </c>
      <c r="I69" s="28" t="str">
        <f>IF(OR(Tabela1[[#This Row],[INÍCIO DE PRAZO]]="", Tabela1[[#This Row],[VALIDADE]]=""), "", Tabela1[[#This Row],[FIM DE PRAZO]]-$E$5)</f>
        <v/>
      </c>
      <c r="J69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69" s="18"/>
      <c r="L69" s="19"/>
      <c r="M69" s="41"/>
    </row>
    <row r="70" spans="2:13" x14ac:dyDescent="0.25">
      <c r="B70" s="15"/>
      <c r="C70" s="15"/>
      <c r="D70" s="15"/>
      <c r="E70" s="9"/>
      <c r="F70" s="13"/>
      <c r="G70" s="26"/>
      <c r="H70" s="10" t="str">
        <f>IF(OR(Tabela1[[#This Row],[INÍCIO DE PRAZO]]="", Tabela1[[#This Row],[VALIDADE]]=""), "", EDATE(Tabela1[[#This Row],[INÍCIO DE PRAZO]],Tabela1[[#This Row],[VALIDADE]]))</f>
        <v/>
      </c>
      <c r="I70" s="28" t="str">
        <f>IF(OR(Tabela1[[#This Row],[INÍCIO DE PRAZO]]="", Tabela1[[#This Row],[VALIDADE]]=""), "", Tabela1[[#This Row],[FIM DE PRAZO]]-$E$5)</f>
        <v/>
      </c>
      <c r="J70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0" s="18"/>
      <c r="L70" s="19"/>
      <c r="M70" s="41"/>
    </row>
    <row r="71" spans="2:13" x14ac:dyDescent="0.25">
      <c r="B71" s="15"/>
      <c r="C71" s="15"/>
      <c r="D71" s="15"/>
      <c r="E71" s="9"/>
      <c r="F71" s="13"/>
      <c r="G71" s="26"/>
      <c r="H71" s="10" t="str">
        <f>IF(OR(Tabela1[[#This Row],[INÍCIO DE PRAZO]]="", Tabela1[[#This Row],[VALIDADE]]=""), "", EDATE(Tabela1[[#This Row],[INÍCIO DE PRAZO]],Tabela1[[#This Row],[VALIDADE]]))</f>
        <v/>
      </c>
      <c r="I71" s="28" t="str">
        <f>IF(OR(Tabela1[[#This Row],[INÍCIO DE PRAZO]]="", Tabela1[[#This Row],[VALIDADE]]=""), "", Tabela1[[#This Row],[FIM DE PRAZO]]-$E$5)</f>
        <v/>
      </c>
      <c r="J71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1" s="18"/>
      <c r="L71" s="19"/>
      <c r="M71" s="41"/>
    </row>
    <row r="72" spans="2:13" x14ac:dyDescent="0.25">
      <c r="B72" s="15"/>
      <c r="C72" s="15"/>
      <c r="D72" s="15"/>
      <c r="E72" s="9"/>
      <c r="F72" s="13"/>
      <c r="G72" s="26"/>
      <c r="H72" s="10" t="str">
        <f>IF(OR(Tabela1[[#This Row],[INÍCIO DE PRAZO]]="", Tabela1[[#This Row],[VALIDADE]]=""), "", EDATE(Tabela1[[#This Row],[INÍCIO DE PRAZO]],Tabela1[[#This Row],[VALIDADE]]))</f>
        <v/>
      </c>
      <c r="I72" s="28" t="str">
        <f>IF(OR(Tabela1[[#This Row],[INÍCIO DE PRAZO]]="", Tabela1[[#This Row],[VALIDADE]]=""), "", Tabela1[[#This Row],[FIM DE PRAZO]]-$E$5)</f>
        <v/>
      </c>
      <c r="J72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2" s="18"/>
      <c r="L72" s="19"/>
      <c r="M72" s="41"/>
    </row>
    <row r="73" spans="2:13" x14ac:dyDescent="0.25">
      <c r="B73" s="15"/>
      <c r="C73" s="15"/>
      <c r="D73" s="15"/>
      <c r="E73" s="9"/>
      <c r="F73" s="13"/>
      <c r="G73" s="26"/>
      <c r="H73" s="10" t="str">
        <f>IF(OR(Tabela1[[#This Row],[INÍCIO DE PRAZO]]="", Tabela1[[#This Row],[VALIDADE]]=""), "", EDATE(Tabela1[[#This Row],[INÍCIO DE PRAZO]],Tabela1[[#This Row],[VALIDADE]]))</f>
        <v/>
      </c>
      <c r="I73" s="28" t="str">
        <f>IF(OR(Tabela1[[#This Row],[INÍCIO DE PRAZO]]="", Tabela1[[#This Row],[VALIDADE]]=""), "", Tabela1[[#This Row],[FIM DE PRAZO]]-$E$5)</f>
        <v/>
      </c>
      <c r="J73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3" s="18"/>
      <c r="L73" s="19"/>
      <c r="M73" s="41"/>
    </row>
    <row r="74" spans="2:13" x14ac:dyDescent="0.25">
      <c r="B74" s="15"/>
      <c r="C74" s="15"/>
      <c r="D74" s="15"/>
      <c r="E74" s="9"/>
      <c r="F74" s="13"/>
      <c r="G74" s="26"/>
      <c r="H74" s="10" t="str">
        <f>IF(OR(Tabela1[[#This Row],[INÍCIO DE PRAZO]]="", Tabela1[[#This Row],[VALIDADE]]=""), "", EDATE(Tabela1[[#This Row],[INÍCIO DE PRAZO]],Tabela1[[#This Row],[VALIDADE]]))</f>
        <v/>
      </c>
      <c r="I74" s="28" t="str">
        <f>IF(OR(Tabela1[[#This Row],[INÍCIO DE PRAZO]]="", Tabela1[[#This Row],[VALIDADE]]=""), "", Tabela1[[#This Row],[FIM DE PRAZO]]-$E$5)</f>
        <v/>
      </c>
      <c r="J74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4" s="18"/>
      <c r="L74" s="19"/>
      <c r="M74" s="41"/>
    </row>
    <row r="75" spans="2:13" x14ac:dyDescent="0.25">
      <c r="B75" s="15"/>
      <c r="C75" s="15"/>
      <c r="D75" s="15"/>
      <c r="E75" s="9"/>
      <c r="F75" s="13"/>
      <c r="G75" s="26"/>
      <c r="H75" s="10" t="str">
        <f>IF(OR(Tabela1[[#This Row],[INÍCIO DE PRAZO]]="", Tabela1[[#This Row],[VALIDADE]]=""), "", EDATE(Tabela1[[#This Row],[INÍCIO DE PRAZO]],Tabela1[[#This Row],[VALIDADE]]))</f>
        <v/>
      </c>
      <c r="I75" s="28" t="str">
        <f>IF(OR(Tabela1[[#This Row],[INÍCIO DE PRAZO]]="", Tabela1[[#This Row],[VALIDADE]]=""), "", Tabela1[[#This Row],[FIM DE PRAZO]]-$E$5)</f>
        <v/>
      </c>
      <c r="J75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5" s="18"/>
      <c r="L75" s="19"/>
      <c r="M75" s="41"/>
    </row>
    <row r="76" spans="2:13" x14ac:dyDescent="0.25">
      <c r="B76" s="15"/>
      <c r="C76" s="15"/>
      <c r="D76" s="15"/>
      <c r="E76" s="9"/>
      <c r="F76" s="13"/>
      <c r="G76" s="26"/>
      <c r="H76" s="10" t="str">
        <f>IF(OR(Tabela1[[#This Row],[INÍCIO DE PRAZO]]="", Tabela1[[#This Row],[VALIDADE]]=""), "", EDATE(Tabela1[[#This Row],[INÍCIO DE PRAZO]],Tabela1[[#This Row],[VALIDADE]]))</f>
        <v/>
      </c>
      <c r="I76" s="28" t="str">
        <f>IF(OR(Tabela1[[#This Row],[INÍCIO DE PRAZO]]="", Tabela1[[#This Row],[VALIDADE]]=""), "", Tabela1[[#This Row],[FIM DE PRAZO]]-$E$5)</f>
        <v/>
      </c>
      <c r="J76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6" s="18"/>
      <c r="L76" s="19"/>
      <c r="M76" s="41"/>
    </row>
    <row r="77" spans="2:13" x14ac:dyDescent="0.25">
      <c r="B77" s="15"/>
      <c r="C77" s="15"/>
      <c r="D77" s="15"/>
      <c r="E77" s="9"/>
      <c r="F77" s="13"/>
      <c r="G77" s="26"/>
      <c r="H77" s="10" t="str">
        <f>IF(OR(Tabela1[[#This Row],[INÍCIO DE PRAZO]]="", Tabela1[[#This Row],[VALIDADE]]=""), "", EDATE(Tabela1[[#This Row],[INÍCIO DE PRAZO]],Tabela1[[#This Row],[VALIDADE]]))</f>
        <v/>
      </c>
      <c r="I77" s="28" t="str">
        <f>IF(OR(Tabela1[[#This Row],[INÍCIO DE PRAZO]]="", Tabela1[[#This Row],[VALIDADE]]=""), "", Tabela1[[#This Row],[FIM DE PRAZO]]-$E$5)</f>
        <v/>
      </c>
      <c r="J77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7" s="18"/>
      <c r="L77" s="19"/>
      <c r="M77" s="41"/>
    </row>
    <row r="78" spans="2:13" x14ac:dyDescent="0.25">
      <c r="B78" s="16"/>
      <c r="C78" s="16"/>
      <c r="D78" s="16"/>
      <c r="E78" s="13"/>
      <c r="F78" s="13"/>
      <c r="G78" s="26"/>
      <c r="H78" s="14" t="str">
        <f>IF(OR(Tabela1[[#This Row],[INÍCIO DE PRAZO]]="", Tabela1[[#This Row],[VALIDADE]]=""), "", EDATE(Tabela1[[#This Row],[INÍCIO DE PRAZO]],Tabela1[[#This Row],[VALIDADE]]))</f>
        <v/>
      </c>
      <c r="I78" s="28" t="str">
        <f>IF(OR(Tabela1[[#This Row],[INÍCIO DE PRAZO]]="", Tabela1[[#This Row],[VALIDADE]]=""), "", Tabela1[[#This Row],[FIM DE PRAZO]]-$E$5)</f>
        <v/>
      </c>
      <c r="J78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8" s="37"/>
      <c r="L78" s="38"/>
      <c r="M78" s="42"/>
    </row>
    <row r="79" spans="2:13" x14ac:dyDescent="0.25">
      <c r="B79" s="15"/>
      <c r="C79" s="15"/>
      <c r="D79" s="15"/>
      <c r="E79" s="9"/>
      <c r="F79" s="13"/>
      <c r="G79" s="26"/>
      <c r="H79" s="10" t="str">
        <f>IF(OR(Tabela1[[#This Row],[INÍCIO DE PRAZO]]="", Tabela1[[#This Row],[VALIDADE]]=""), "", EDATE(Tabela1[[#This Row],[INÍCIO DE PRAZO]],Tabela1[[#This Row],[VALIDADE]]))</f>
        <v/>
      </c>
      <c r="I79" s="28" t="str">
        <f>IF(OR(Tabela1[[#This Row],[INÍCIO DE PRAZO]]="", Tabela1[[#This Row],[VALIDADE]]=""), "", Tabela1[[#This Row],[FIM DE PRAZO]]-$E$5)</f>
        <v/>
      </c>
      <c r="J79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79" s="18"/>
      <c r="L79" s="19"/>
      <c r="M79" s="41"/>
    </row>
    <row r="80" spans="2:13" x14ac:dyDescent="0.25">
      <c r="B80" s="15"/>
      <c r="C80" s="15"/>
      <c r="D80" s="15"/>
      <c r="E80" s="9"/>
      <c r="F80" s="13"/>
      <c r="G80" s="26"/>
      <c r="H80" s="10" t="str">
        <f>IF(OR(Tabela1[[#This Row],[INÍCIO DE PRAZO]]="", Tabela1[[#This Row],[VALIDADE]]=""), "", EDATE(Tabela1[[#This Row],[INÍCIO DE PRAZO]],Tabela1[[#This Row],[VALIDADE]]))</f>
        <v/>
      </c>
      <c r="I80" s="28" t="str">
        <f>IF(OR(Tabela1[[#This Row],[INÍCIO DE PRAZO]]="", Tabela1[[#This Row],[VALIDADE]]=""), "", Tabela1[[#This Row],[FIM DE PRAZO]]-$E$5)</f>
        <v/>
      </c>
      <c r="J80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0" s="18"/>
      <c r="L80" s="19"/>
      <c r="M80" s="41"/>
    </row>
    <row r="81" spans="2:13" x14ac:dyDescent="0.25">
      <c r="B81" s="15"/>
      <c r="C81" s="15"/>
      <c r="D81" s="15"/>
      <c r="E81" s="9"/>
      <c r="F81" s="13"/>
      <c r="G81" s="26"/>
      <c r="H81" s="10" t="str">
        <f>IF(OR(Tabela1[[#This Row],[INÍCIO DE PRAZO]]="", Tabela1[[#This Row],[VALIDADE]]=""), "", EDATE(Tabela1[[#This Row],[INÍCIO DE PRAZO]],Tabela1[[#This Row],[VALIDADE]]))</f>
        <v/>
      </c>
      <c r="I81" s="28" t="str">
        <f>IF(OR(Tabela1[[#This Row],[INÍCIO DE PRAZO]]="", Tabela1[[#This Row],[VALIDADE]]=""), "", Tabela1[[#This Row],[FIM DE PRAZO]]-$E$5)</f>
        <v/>
      </c>
      <c r="J81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1" s="18"/>
      <c r="L81" s="19"/>
      <c r="M81" s="41"/>
    </row>
    <row r="82" spans="2:13" x14ac:dyDescent="0.25">
      <c r="B82" s="15"/>
      <c r="C82" s="15"/>
      <c r="D82" s="15"/>
      <c r="E82" s="9"/>
      <c r="F82" s="13"/>
      <c r="G82" s="26"/>
      <c r="H82" s="10" t="str">
        <f>IF(OR(Tabela1[[#This Row],[INÍCIO DE PRAZO]]="", Tabela1[[#This Row],[VALIDADE]]=""), "", EDATE(Tabela1[[#This Row],[INÍCIO DE PRAZO]],Tabela1[[#This Row],[VALIDADE]]))</f>
        <v/>
      </c>
      <c r="I82" s="28" t="str">
        <f>IF(OR(Tabela1[[#This Row],[INÍCIO DE PRAZO]]="", Tabela1[[#This Row],[VALIDADE]]=""), "", Tabela1[[#This Row],[FIM DE PRAZO]]-$E$5)</f>
        <v/>
      </c>
      <c r="J82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2" s="18"/>
      <c r="L82" s="19"/>
      <c r="M82" s="41"/>
    </row>
    <row r="83" spans="2:13" x14ac:dyDescent="0.25">
      <c r="B83" s="15"/>
      <c r="C83" s="15"/>
      <c r="D83" s="15"/>
      <c r="E83" s="9"/>
      <c r="F83" s="13"/>
      <c r="G83" s="26"/>
      <c r="H83" s="10" t="str">
        <f>IF(OR(Tabela1[[#This Row],[INÍCIO DE PRAZO]]="", Tabela1[[#This Row],[VALIDADE]]=""), "", EDATE(Tabela1[[#This Row],[INÍCIO DE PRAZO]],Tabela1[[#This Row],[VALIDADE]]))</f>
        <v/>
      </c>
      <c r="I83" s="28" t="str">
        <f>IF(OR(Tabela1[[#This Row],[INÍCIO DE PRAZO]]="", Tabela1[[#This Row],[VALIDADE]]=""), "", Tabela1[[#This Row],[FIM DE PRAZO]]-$E$5)</f>
        <v/>
      </c>
      <c r="J83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3" s="18"/>
      <c r="L83" s="19"/>
      <c r="M83" s="41"/>
    </row>
    <row r="84" spans="2:13" x14ac:dyDescent="0.25">
      <c r="B84" s="15"/>
      <c r="C84" s="15"/>
      <c r="D84" s="15"/>
      <c r="E84" s="9"/>
      <c r="F84" s="13"/>
      <c r="G84" s="26"/>
      <c r="H84" s="10" t="str">
        <f>IF(OR(Tabela1[[#This Row],[INÍCIO DE PRAZO]]="", Tabela1[[#This Row],[VALIDADE]]=""), "", EDATE(Tabela1[[#This Row],[INÍCIO DE PRAZO]],Tabela1[[#This Row],[VALIDADE]]))</f>
        <v/>
      </c>
      <c r="I84" s="28" t="str">
        <f>IF(OR(Tabela1[[#This Row],[INÍCIO DE PRAZO]]="", Tabela1[[#This Row],[VALIDADE]]=""), "", Tabela1[[#This Row],[FIM DE PRAZO]]-$E$5)</f>
        <v/>
      </c>
      <c r="J84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4" s="18"/>
      <c r="L84" s="19"/>
      <c r="M84" s="41"/>
    </row>
    <row r="85" spans="2:13" x14ac:dyDescent="0.25">
      <c r="B85" s="15"/>
      <c r="C85" s="15"/>
      <c r="D85" s="15"/>
      <c r="E85" s="9"/>
      <c r="F85" s="13"/>
      <c r="G85" s="26"/>
      <c r="H85" s="10" t="str">
        <f>IF(OR(Tabela1[[#This Row],[INÍCIO DE PRAZO]]="", Tabela1[[#This Row],[VALIDADE]]=""), "", EDATE(Tabela1[[#This Row],[INÍCIO DE PRAZO]],Tabela1[[#This Row],[VALIDADE]]))</f>
        <v/>
      </c>
      <c r="I85" s="28" t="str">
        <f>IF(OR(Tabela1[[#This Row],[INÍCIO DE PRAZO]]="", Tabela1[[#This Row],[VALIDADE]]=""), "", Tabela1[[#This Row],[FIM DE PRAZO]]-$E$5)</f>
        <v/>
      </c>
      <c r="J85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5" s="18"/>
      <c r="L85" s="19"/>
      <c r="M85" s="41"/>
    </row>
    <row r="86" spans="2:13" x14ac:dyDescent="0.25">
      <c r="B86" s="15"/>
      <c r="C86" s="15"/>
      <c r="D86" s="15"/>
      <c r="E86" s="9"/>
      <c r="F86" s="13"/>
      <c r="G86" s="26"/>
      <c r="H86" s="10" t="str">
        <f>IF(OR(Tabela1[[#This Row],[INÍCIO DE PRAZO]]="", Tabela1[[#This Row],[VALIDADE]]=""), "", EDATE(Tabela1[[#This Row],[INÍCIO DE PRAZO]],Tabela1[[#This Row],[VALIDADE]]))</f>
        <v/>
      </c>
      <c r="I86" s="28" t="str">
        <f>IF(OR(Tabela1[[#This Row],[INÍCIO DE PRAZO]]="", Tabela1[[#This Row],[VALIDADE]]=""), "", Tabela1[[#This Row],[FIM DE PRAZO]]-$E$5)</f>
        <v/>
      </c>
      <c r="J86" s="40" t="str">
        <f>IF(Tabela1[[#This Row],[TEMPO RESTANTE]]="", "PREENCHER INFO.", IF(Tabela1[[#This Row],[TEMPO RESTANTE]]&gt;90, "ATIVO", IF(Tabela1[[#This Row],[TEMPO RESTANTE]]&lt;=0, "VENCIDO", IF(Tabela1[[#This Row],[TEMPO RESTANTE]]&lt;=90, "RENOVAR"))))</f>
        <v>PREENCHER INFO.</v>
      </c>
      <c r="K86" s="18"/>
      <c r="L86" s="19"/>
      <c r="M86" s="41"/>
    </row>
  </sheetData>
  <mergeCells count="2">
    <mergeCell ref="B4:C4"/>
    <mergeCell ref="B5:C5"/>
  </mergeCells>
  <phoneticPr fontId="7" type="noConversion"/>
  <conditionalFormatting sqref="J8:J86">
    <cfRule type="containsText" dxfId="3" priority="1" operator="containsText" text="preencher info.">
      <formula>NOT(ISERROR(SEARCH("preencher info.",J8)))</formula>
    </cfRule>
    <cfRule type="containsText" dxfId="2" priority="2" operator="containsText" text="vencido">
      <formula>NOT(ISERROR(SEARCH("vencido",J8)))</formula>
    </cfRule>
    <cfRule type="containsText" dxfId="1" priority="3" operator="containsText" text="renovar">
      <formula>NOT(ISERROR(SEARCH("renovar",J8)))</formula>
    </cfRule>
    <cfRule type="containsText" dxfId="0" priority="4" operator="containsText" text="ativo">
      <formula>NOT(ISERROR(SEARCH("ativo",J8)))</formula>
    </cfRule>
  </conditionalFormatting>
  <pageMargins left="0.51181102362204722" right="0.51181102362204722" top="0.78740157480314965" bottom="0.78740157480314965" header="0.31496062992125984" footer="0.31496062992125984"/>
  <pageSetup paperSize="8" scale="51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7BF90-6358-49C9-A069-FE853A26D950}">
  <dimension ref="A1:A2"/>
  <sheetViews>
    <sheetView showGridLines="0" workbookViewId="0">
      <selection activeCell="G14" sqref="G14"/>
    </sheetView>
  </sheetViews>
  <sheetFormatPr defaultRowHeight="15.75" x14ac:dyDescent="0.25"/>
  <cols>
    <col min="1" max="1" width="3" style="1" customWidth="1"/>
    <col min="2" max="16384" width="9.140625" style="1"/>
  </cols>
  <sheetData>
    <row r="1" spans="1:1" s="2" customFormat="1" ht="45" customHeight="1" x14ac:dyDescent="0.25">
      <c r="A1" s="4" t="s">
        <v>0</v>
      </c>
    </row>
    <row r="2" spans="1:1" s="3" customFormat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STATUS PROCESSUAIS</vt:lpstr>
      <vt:lpstr>CONTRATAÇÕES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Renata Primo Dias Borba</cp:lastModifiedBy>
  <cp:lastPrinted>2026-09-02T19:37:05Z</cp:lastPrinted>
  <dcterms:created xsi:type="dcterms:W3CDTF">2026-07-24T16:21:41Z</dcterms:created>
  <dcterms:modified xsi:type="dcterms:W3CDTF">2026-09-02T19:48:49Z</dcterms:modified>
</cp:coreProperties>
</file>